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R.P.O\Informes CGR Vigencia 2019\Avance PDM\I Semestre  2019\"/>
    </mc:Choice>
  </mc:AlternateContent>
  <bookViews>
    <workbookView xWindow="0" yWindow="0" windowWidth="20490" windowHeight="8055"/>
  </bookViews>
  <sheets>
    <sheet name="F14.1  PLANES DE MEJORAMIENT..." sheetId="1" r:id="rId1"/>
  </sheets>
  <definedNames>
    <definedName name="_xlnm._FilterDatabase" localSheetId="0" hidden="1">'F14.1  PLANES DE MEJORAMIENT...'!$A$10:$IV$72</definedName>
  </definedNames>
  <calcPr calcId="152511"/>
</workbook>
</file>

<file path=xl/calcChain.xml><?xml version="1.0" encoding="utf-8"?>
<calcChain xmlns="http://schemas.openxmlformats.org/spreadsheetml/2006/main">
  <c r="M65" i="1" l="1"/>
  <c r="M66" i="1"/>
  <c r="M72" i="1" l="1"/>
  <c r="M71" i="1"/>
  <c r="M70" i="1"/>
  <c r="M69" i="1"/>
  <c r="M68" i="1"/>
  <c r="K67" i="1"/>
  <c r="M67" i="1" s="1"/>
  <c r="L64" i="1"/>
  <c r="M64" i="1" s="1"/>
  <c r="K62" i="1"/>
  <c r="L62" i="1" s="1"/>
  <c r="K63" i="1" s="1"/>
  <c r="M63" i="1" s="1"/>
  <c r="M61" i="1"/>
  <c r="M60" i="1"/>
  <c r="M59" i="1"/>
  <c r="M58" i="1"/>
  <c r="M57" i="1"/>
  <c r="M56" i="1"/>
  <c r="M55" i="1"/>
  <c r="M54" i="1"/>
  <c r="M53" i="1"/>
  <c r="M48" i="1"/>
  <c r="M46" i="1"/>
  <c r="M45" i="1"/>
  <c r="M44" i="1"/>
  <c r="M43" i="1"/>
  <c r="M42" i="1"/>
  <c r="M41" i="1"/>
  <c r="M40" i="1"/>
  <c r="M39" i="1"/>
  <c r="M38" i="1"/>
  <c r="M37" i="1"/>
  <c r="M36" i="1"/>
  <c r="M35" i="1"/>
  <c r="M34" i="1"/>
  <c r="M33" i="1"/>
  <c r="M32" i="1"/>
  <c r="M31" i="1"/>
  <c r="M30" i="1"/>
  <c r="M29" i="1"/>
  <c r="M28" i="1"/>
  <c r="M27" i="1"/>
  <c r="M26" i="1"/>
  <c r="M25" i="1"/>
  <c r="M24" i="1"/>
  <c r="M23" i="1"/>
  <c r="M22" i="1"/>
  <c r="M21" i="1"/>
  <c r="M17" i="1"/>
  <c r="M16" i="1"/>
  <c r="M15" i="1"/>
  <c r="M14" i="1"/>
  <c r="M13" i="1"/>
  <c r="M12" i="1"/>
  <c r="M62" i="1" l="1"/>
</calcChain>
</file>

<file path=xl/sharedStrings.xml><?xml version="1.0" encoding="utf-8"?>
<sst xmlns="http://schemas.openxmlformats.org/spreadsheetml/2006/main" count="584" uniqueCount="340">
  <si>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</si>
  <si>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</si>
  <si>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</si>
  <si>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</si>
  <si>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</si>
  <si>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</si>
  <si>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</si>
  <si>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</si>
  <si>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</si>
  <si>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</si>
  <si>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</si>
  <si>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</si>
  <si>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</si>
  <si>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</si>
  <si>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</si>
  <si>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</si>
  <si>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</si>
  <si>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</si>
  <si>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</si>
  <si>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</si>
  <si>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</si>
  <si>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</si>
  <si>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</si>
  <si>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</si>
  <si>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</si>
  <si>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</si>
  <si>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</si>
  <si>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H012-2011 </t>
  </si>
  <si>
    <r>
      <rPr>
        <b/>
        <sz val="11"/>
        <color indexed="8"/>
        <rFont val="Calibri"/>
        <family val="2"/>
        <scheme val="minor"/>
      </rPr>
      <t>Cumplimiento Acta Terminación Contratos:</t>
    </r>
    <r>
      <rPr>
        <sz val="11"/>
        <color indexed="8"/>
        <rFont val="Calibri"/>
        <family val="2"/>
        <scheme val="minor"/>
      </rPr>
      <t xml:space="preserve"> respecto al Pozo Yaguará 1, conforme al término establecido en el Acta de Terminación del Contrato de Asociación, Ecopetrol no ha definido si se va a realizar el abandono definitivo del pozo. Dentro del Campo Yaguará, el Pozo Yaguará-1, presenta un derrame de crudo en el suelo, cercano al cabezal de pozo, lo que evidencia posible afectación al re</t>
    </r>
  </si>
  <si>
    <t>No se adelantan oportunamente las actividades pactadas a la terminación delos contratos de asociación, dentro de los plazos establecidos.</t>
  </si>
  <si>
    <t>Continuar con el seguimiento al desarrollo del cronograma de actividades propuesto por HOCOL S.A.</t>
  </si>
  <si>
    <t>Desarrollar lo establecido por el ANLA para dar cumplimiento a la Res  305 de 2011 con respecto al programa de compensación forestal.  Nota: Esta actividad puede tener variaciones en fechas de cumplimiento de acuerdo a lo requerido por el ANLA</t>
  </si>
  <si>
    <t>Porcentaje</t>
  </si>
  <si>
    <t>2011.CGR.ECP.001.012.7</t>
  </si>
  <si>
    <t>H019-2014</t>
  </si>
  <si>
    <t>Cumplimiento obligaciones auto 928/2015 APE CPO9</t>
  </si>
  <si>
    <t xml:space="preserve">Falta de mecanismos de seguimiento y monitoreo por parte de Ecopetrol S.A. para desarrollar las actividades indicadas en dichos requerimientos de acuerdo a lo establecido por la autoridad ambiental competente </t>
  </si>
  <si>
    <t>FILA_4</t>
  </si>
  <si>
    <t>Establecimiento de modelos agroforestales  en campo</t>
  </si>
  <si>
    <t>Informe técnico</t>
  </si>
  <si>
    <t>2014.CGR.ECP.002.019 PARTE 2 ACTIVIDAD 3</t>
  </si>
  <si>
    <t>FILA_5</t>
  </si>
  <si>
    <t>Mantenimiento de modelos agroforestales  en campo</t>
  </si>
  <si>
    <t>2014.CGR.ECP.002.019  PARTE 2 ACTIVIDAD 4</t>
  </si>
  <si>
    <t>FILA_6</t>
  </si>
  <si>
    <t>Establecimiento de modelos silvopastoriles  en campo</t>
  </si>
  <si>
    <t>2014.CGR.ECP.002.019  PARTE 2 ACTIVIDAD 5</t>
  </si>
  <si>
    <t>FILA_7</t>
  </si>
  <si>
    <t>Mantenimiento de modelos silvopastoriles  en campo</t>
  </si>
  <si>
    <t>2014.CGR.ECP.002.019  PARTE 2 ACTIVIDAD 6</t>
  </si>
  <si>
    <t>FILA_8</t>
  </si>
  <si>
    <t>H018-2016</t>
  </si>
  <si>
    <r>
      <rPr>
        <b/>
        <sz val="11"/>
        <color theme="1"/>
        <rFont val="Calibri"/>
        <family val="2"/>
        <scheme val="minor"/>
      </rPr>
      <t xml:space="preserve">Eventos Ambientales Campo Chichimene y CP09. </t>
    </r>
    <r>
      <rPr>
        <sz val="11"/>
        <color theme="1"/>
        <rFont val="Calibri"/>
        <family val="2"/>
        <scheme val="minor"/>
      </rPr>
      <t xml:space="preserve"> En los campos existen situaciones que no han sido atendidas conforme a los Planes de Manejo Ambiental específicos, a saber, piscina deteriorada y con falta de mantenimiento derrame de crudo en contrapozo, contrapozos sin proceso de desmantelamiento, sin uso y en condiciones ambientales deficientes, etc.</t>
    </r>
  </si>
  <si>
    <t xml:space="preserve">Falta de control  y  mantenimiento operativo. No se esta dando aplicación a las medidas establecidas en la guía ambiental y/o plan de manejo ambiental.  </t>
  </si>
  <si>
    <t>Realizar la disposición final de los cortes según licencia ambiental</t>
  </si>
  <si>
    <t xml:space="preserve">Realizar disposición final con tercero o gestor autorizado del cl1, cl 3 y NE.  Esta actividad se desarrollara una vez se apruebe la continuidad del plan de desarrollo del campo Akacias,  permitiendo la reutilización de las piscinas.   </t>
  </si>
  <si>
    <t>Informe de la actividad y certificados de disposición final</t>
  </si>
  <si>
    <t>2016.CGR.ECP.001.018  PARTE 1 ACTIVIDAD 4</t>
  </si>
  <si>
    <t>FILA_9</t>
  </si>
  <si>
    <t>Completar la disposición final de los cortes según licencia ambiental</t>
  </si>
  <si>
    <t>Realizar disposición final con tercero o gestor autorizado en cl 4.</t>
  </si>
  <si>
    <t>2016.CGR.ECP.001.018  PARTE 1 ACTIVIDAD 5</t>
  </si>
  <si>
    <t>FILA_11</t>
  </si>
  <si>
    <t>H020-2016</t>
  </si>
  <si>
    <r>
      <rPr>
        <b/>
        <sz val="11"/>
        <color theme="1"/>
        <rFont val="Calibri"/>
        <family val="2"/>
        <scheme val="minor"/>
      </rPr>
      <t xml:space="preserve">Zonificación de Manejo Ambiental y Abandono Pozo Bajo Río-2.   Gerencia GRI.  </t>
    </r>
    <r>
      <rPr>
        <sz val="11"/>
        <color theme="1"/>
        <rFont val="Calibri"/>
        <family val="2"/>
        <scheme val="minor"/>
      </rPr>
      <t>El pozo  se encuentra inmerso en el cuerpo de agua del río Magdalena, en estado de incumplimiento por zonificación de manejo ambiental que se asocia a la franja de protección de ronda de este río.</t>
    </r>
  </si>
  <si>
    <t>No se ha aplicado un programa de desmantelamiento de construcciones e instalaciones para asegurar las etapas de abandono físico, desmantelamiento de instalaciones, recuperación o restauración ambiental y no se aplica plan de abandono y restauración final establecido en el PMA</t>
  </si>
  <si>
    <t>Ejecutar el plan de acción para el abandono del pozo.</t>
  </si>
  <si>
    <t>Forma 10ACR enviada Operación de abandono / Pozo</t>
  </si>
  <si>
    <t>2016.CGR.ECP.001.020  PARTE 1 ACTIVIDAD 6  
 Reiteramos, no hay incumplimiento en cuanto a zonificación ambiental, por:1 Cuando se perforó, no estaba dentro del cuerpo de agua, después por la dinámica del Río Magdalena quedó inmersa en el cauce de un brazo del Rio. El área no era de exclusión, los PMA nacen con Dcto. Ley 2811/ 1974. 2. Cuando se perforó,  no había nacido la Ley 2a/1959.</t>
  </si>
  <si>
    <t>FILA_12</t>
  </si>
  <si>
    <t>H023-2016</t>
  </si>
  <si>
    <r>
      <rPr>
        <b/>
        <sz val="11"/>
        <color theme="1"/>
        <rFont val="Calibri"/>
        <family val="2"/>
        <scheme val="minor"/>
      </rPr>
      <t>Situaciones ambientales Campos Casabe, Casabe Sur y Peñas Blancas.</t>
    </r>
    <r>
      <rPr>
        <sz val="11"/>
        <color theme="1"/>
        <rFont val="Calibri"/>
        <family val="2"/>
        <scheme val="minor"/>
      </rPr>
      <t xml:space="preserve">  En algunos clúster se evidenció falta de mantenimiento de cunetas de locaciones, inestabilidad de taludes por erosión moderada y residuos de cortes de perforación base agua sin proceso de tratamiento y disposición final.   Además, existen pozos en malas condiciones, sin proceso de abandono y mantenimiento, etc </t>
    </r>
  </si>
  <si>
    <t>Se estableció que se encuentran sin la debida disposición final once (11) vehículos dados de baja baterías en desuso, aisladores eléctricos, material electrónico y llantas inservibles.</t>
  </si>
  <si>
    <t>Retirar y asegurar disposición final  once (11) vehículos dados de baja baterías en desuso, aisladores eléctricos, material electrónico y llantas inservibles.</t>
  </si>
  <si>
    <t>Retirar y asegurar disposición final   once (11) vehículos dados de baja baterías en desuso, aisladores eléctricos, material electrónico y llantas inservibles. con acompañamiento de la Gerencia de servicios compartidos</t>
  </si>
  <si>
    <t xml:space="preserve">Informe técnico de disposición final  </t>
  </si>
  <si>
    <t>2016.CGR.ECP.001.023  PARTE 1 ACTIVIDAD 7      
El tiempo de ejecución de estas actividades esta dado en base a que se deben gestionar los  contratos para poder realizar dicha disposición final</t>
  </si>
  <si>
    <t>FILA_17</t>
  </si>
  <si>
    <t>H004-2018</t>
  </si>
  <si>
    <t>"Eventos ambientales Incidente Lisama 158"</t>
  </si>
  <si>
    <t>"...Por no asegurar la recuperación o restauración ambiental con lo cual se hace el cierre final de todos aquellos impactos ambientales originados a raíz del evento de emergencia ambiental sucedido en el predio las Palmas, contiguo al Pozo Lisama 158…"</t>
  </si>
  <si>
    <t>Seguimiento a la ejecución del Plan de recuperación y rehabilitación de las zonas afectadas con ocasión al Incidente de Lisama</t>
  </si>
  <si>
    <t>Reporte en herramienta VITAL</t>
  </si>
  <si>
    <t xml:space="preserve">LISAMA 2018.CGR.ECP. 001.004 PARTE 1 ACTIVIDAD 2   </t>
  </si>
  <si>
    <t>H008-2018</t>
  </si>
  <si>
    <r>
      <rPr>
        <b/>
        <sz val="11"/>
        <color theme="1"/>
        <rFont val="Calibri"/>
        <family val="2"/>
      </rPr>
      <t xml:space="preserve">Pago tasas retributivas por vertimientos en las aguas marinas área exploratoria RC-9 - ECAS. </t>
    </r>
    <r>
      <rPr>
        <sz val="11"/>
        <color theme="1"/>
        <rFont val="Calibri"/>
        <family val="2"/>
      </rPr>
      <t xml:space="preserve">Se evidenció que no se ha realizado la cancelación a la Corporación Autónoma de la Guajira - CORPOGUAJIRA el valor correspondiente a las tasas retributivas por vertimientos en las aguas marinas  conforme a lo establecido en el art. 28 de la Resolución 930 de 2014 expediente LAV 007-12.
</t>
    </r>
  </si>
  <si>
    <t>Continuar con el proceso de los monitoreos y cumplimiento respectivo en los informes ICA que se entregan a ANLA</t>
  </si>
  <si>
    <t>FILA_21</t>
  </si>
  <si>
    <t xml:space="preserve"> Según la Contraloría, a la fecha de análisis de la CGR ya se debieron haber cumplido todos los monitoreos y por ende la liquidación y pago de las tasas retributivas de este proyecto.</t>
  </si>
  <si>
    <t xml:space="preserve">Enviar copia a la Contraloría Delegada para el Sector Minas y Energía del ICA #7 que se entregará en julio de 2019 a la ANLA donde se incluirá el pago a Corpoguajira </t>
  </si>
  <si>
    <t>Comunicación radicada ante la Contraloría con el ICA #7 radicado ante la ANLA en julio de 2019</t>
  </si>
  <si>
    <t xml:space="preserve">OFFSHORE 2018.CGR. ECP.002.008 PARTE 1 ACTIVIDAD 2 
Ecopetrol no considera que existe situaciones constitutivas de incumplimiento de los parámetros legales y técnicos, o de aquellos contenidos en la licencia ambiental . Esto dado que el reporte del estado de las actividades se ha dado de acuerdo a la periodicidad establecida en la licencia ambiental. </t>
  </si>
  <si>
    <t>H012-2018</t>
  </si>
  <si>
    <t xml:space="preserve">Control inoportuno a las Inversiones en Angola. </t>
  </si>
  <si>
    <t>Ecopetrol Germany no realizó una oportuna gestión ante el Gobierno de Angola para adelantar el cierre de las actividades en ese país</t>
  </si>
  <si>
    <t xml:space="preserve">Elaborar Plan de monitoreo y seguimiento al cierre de las actividades en Angola
</t>
  </si>
  <si>
    <t>FILA_27</t>
  </si>
  <si>
    <t>Realizar seguimiento mensual del progreso del plan de cierre de actividades</t>
  </si>
  <si>
    <t>Informe Reporte de Monitoreo y Seguimiento</t>
  </si>
  <si>
    <t xml:space="preserve">OFFSHORE 2018.CGR. ECP.002.012 PARTE 1 ACTIVIDAD 2   </t>
  </si>
  <si>
    <t>FILA_28</t>
  </si>
  <si>
    <t>Determinar acciones correctivas críticas de acuerdo con los resultados del monitoreo y seguimiento al cierre de las actividades en Angola</t>
  </si>
  <si>
    <t>Informe de acciones correctivas emprendidas</t>
  </si>
  <si>
    <t xml:space="preserve">OFFSHORE 2018.CGR. ECP.002.012 PARTE 1 ACTIVIDAD 3   </t>
  </si>
  <si>
    <t>FILA_29</t>
  </si>
  <si>
    <t xml:space="preserve">H001-2019 </t>
  </si>
  <si>
    <r>
      <rPr>
        <b/>
        <sz val="11"/>
        <color theme="1"/>
        <rFont val="Calibri"/>
        <family val="2"/>
        <scheme val="minor"/>
      </rPr>
      <t xml:space="preserve">Pagos por Hidrocarburos no recibidos. </t>
    </r>
    <r>
      <rPr>
        <sz val="11"/>
        <color theme="1"/>
        <rFont val="Calibri"/>
        <family val="2"/>
        <scheme val="minor"/>
      </rPr>
      <t xml:space="preserve">Para los campos Nashira, Alepe, Alva Sur y Ecopetrol pagó por volúmenes no recibidos $4.015.723.766, y para  el campo Morichito durante la vigencia 2014-2016 $ 1.451.402.675 </t>
    </r>
  </si>
  <si>
    <t>Falta de diligencia en la ejecución de las obligaciones contractuales de Ecopetrol, en su calidad de contratista comprador, desatendió el deber de recoger el crudo de regalías en los lugares determinados para tal fin y de conformidad con lo contractualmente pactado lo que a la postre constituiría el fundamento o soporte del pago que posteriormente se efectuaría con destino a la ANH.</t>
  </si>
  <si>
    <t>Mantener la atención y vigilancia del trámite judicial.</t>
  </si>
  <si>
    <t>Informe sobre el avance del proceso</t>
  </si>
  <si>
    <t>Informe Semestral</t>
  </si>
  <si>
    <t xml:space="preserve">2019.CGR.ECP.001.001 PARTE 1 ACTIVIDAD 1  Ecopetrol cumplió de manera diligente el deber de informar los volúmenes entregados por la ANH, solicitó  devolución del valor pagado por crudo no entregado por el Operador en nombre de la ANH, valores incluidos como salvedades en la liquidación del contrato y como pretensiones de la demanda radicada ante el Tribunal Administrativo de Cundinamarca radicado No.21300
En atención a la existencia de una deuda por parte de la ANH para con Ecopetrol correspondiente a los saldos por Diferencias en la Información Entregada de Regalías pagadas, la cual es en dinero, liquida y exigible, Ecopetrol aplicará la compensación legal y regulatoriamente establecida la cual incluye como compromiso dentro del plan de mejora. Esta acción será socializada previamente con la ANH
</t>
  </si>
  <si>
    <t>FILA_30</t>
  </si>
  <si>
    <t xml:space="preserve">Aplicar la compensación legal y regulatoriamente establecida. </t>
  </si>
  <si>
    <t xml:space="preserve">Compensar dentro de la facturación e informar a la ANH. </t>
  </si>
  <si>
    <t>Informe</t>
  </si>
  <si>
    <t>2019.CGR.ECP.001.001 PARTE 1 ACTIVIDAD 2  En atención a la existencia de una deuda por parte de la ANH para con Ecopetrol correspondiente a los saldos por Diferencias en la Información Entregada de Regalías pagadas, la cual es en dinero, liquida y exigible.</t>
  </si>
  <si>
    <t>FILA_31</t>
  </si>
  <si>
    <t>Poner a disposición de la ANH una plataforma de información que le permita conocer día a día el cumplimiento de las nominaciones enviadas por los Operadores a Ecopetrol.</t>
  </si>
  <si>
    <t>Dentro de la información que se compartirá con la ANH se encuentra: nominación enviada por cada Operador a nivel de campo, volumen recogido día a día y cumplimiento a la fecha de consulta.</t>
  </si>
  <si>
    <t xml:space="preserve">Plataforma Power BI </t>
  </si>
  <si>
    <t xml:space="preserve">2019.CGR.ECP.001.001 PARTE 1 ACTIVIDAD 3 </t>
  </si>
  <si>
    <t>FILA_32</t>
  </si>
  <si>
    <t xml:space="preserve">Generar las alertas a la ANH a que haya lugar a partir de la información  reportada a la ANH en el Anexo 2. </t>
  </si>
  <si>
    <t>Organizar las hojas soportes del anexo 2, renombrar hojas del archivo en caso de ser necesario para mayor comprensión de la información allí consignada por parte de la ANH y hacer una explicación de lo que en ellas se incluye.</t>
  </si>
  <si>
    <t>Mensual</t>
  </si>
  <si>
    <t xml:space="preserve">2019.CGR.ECP.001.001 PARTE 1 ACTIVIDAD 4 </t>
  </si>
  <si>
    <t>FILA_33</t>
  </si>
  <si>
    <t>H002-2019</t>
  </si>
  <si>
    <r>
      <rPr>
        <b/>
        <sz val="11"/>
        <color theme="1"/>
        <rFont val="Calibri"/>
        <family val="2"/>
        <scheme val="minor"/>
      </rPr>
      <t>Saldos cuenta EMRF.</t>
    </r>
    <r>
      <rPr>
        <sz val="11"/>
        <color theme="1"/>
        <rFont val="Calibri"/>
        <family val="2"/>
        <scheme val="minor"/>
      </rPr>
      <t xml:space="preserve"> Al analizar auxiliar contable 2401010200 CxP Bienes y servicios no facturados EM-RF, se observa que existen 240 documentos sin compensar (partidas abiertas), con  antigüedad &gt; a 180 días y por encima de $10'000.000, que suman $29.844.947.036 demostrando que el pasivo registrado no puede estar imputado a ningún tercero, pese a que en SAP tiene identificado el mismo.</t>
    </r>
  </si>
  <si>
    <t>Falta de la legalización oportuna de las facturas por parte de los proveedores, generando que los pasivos no se reconozcan de manera adecuada y oportuna, a su vez la causación de impuestos y retenciones que se pueden originar al causar estas facturas, generando que los pasivos-proveedores reales de la entidad no se encuentren reconocidos oportunamente</t>
  </si>
  <si>
    <t xml:space="preserve">Circularización a los Proveedores titulares de la obligación </t>
  </si>
  <si>
    <t>Emitir comunicación escrita remitida a la direccion  (domicilio)  del proveedor registrada en la data maestra de Ecopetrol; o por correo electrónico a través de correo certificado,  con la relación de partidas con antigüedad superior a 90 días al corte del 30-06-2019</t>
  </si>
  <si>
    <t xml:space="preserve">Comunicación </t>
  </si>
  <si>
    <t>2019.CGR.ECP.001.002 PRTE 1 ACTIVIDAD 1</t>
  </si>
  <si>
    <t>FILA_34</t>
  </si>
  <si>
    <t>Realizar ajustes en SAP según lo informado por los proveedores</t>
  </si>
  <si>
    <t xml:space="preserve">Ejecutar los registros contables a que haya lugar </t>
  </si>
  <si>
    <t>Reporte con verificación de los ajustes realizados</t>
  </si>
  <si>
    <t>2019.CGR.ECP.001.002 PRTE 1 ACTIVIDAD 2</t>
  </si>
  <si>
    <t>FILA_35</t>
  </si>
  <si>
    <t xml:space="preserve">Circularización a los Administradores de los Contratos que originaron la obligación </t>
  </si>
  <si>
    <t>Emitir comunicación escrita remitida al Administrador del contrato  registrado en la herramienta SAP o a quien haya tomado la responsabilidad según el área con la relación de partidas con antigüedad superior a 90 días al corte del 30-06-2019</t>
  </si>
  <si>
    <t>2019.CGR.ECP.001.002 PRTE 1 ACTIVIDAD 3</t>
  </si>
  <si>
    <t>FILA_36</t>
  </si>
  <si>
    <t>Solicitar concepto</t>
  </si>
  <si>
    <t xml:space="preserve">Solicitar concepto al área Jurídica y Tributaria respecto a la expiración contable del registro de una partida </t>
  </si>
  <si>
    <t>2019.CGR.ECP.001.002 PRTE 1 ACTIVIDAD 4</t>
  </si>
  <si>
    <t>FILA_37</t>
  </si>
  <si>
    <t xml:space="preserve">Comunicación oficial a las Vicepresidencias ordenadoras del Contrato </t>
  </si>
  <si>
    <t>Emitir memorando a cada Vicepresidencia para toma de decisión respecto a lo registrado en las hojas de entrada con la relación de partidas con antigüedad superior a 90 días a 30 de junio de 2019</t>
  </si>
  <si>
    <t>Memorando</t>
  </si>
  <si>
    <t>2019.CGR.ECP.001.002 PRTE 1 ACTIVIDAD 5</t>
  </si>
  <si>
    <t>FILA_38</t>
  </si>
  <si>
    <t>H003-2019</t>
  </si>
  <si>
    <r>
      <rPr>
        <b/>
        <sz val="11"/>
        <color theme="1"/>
        <rFont val="Calibri"/>
        <family val="2"/>
        <scheme val="minor"/>
      </rPr>
      <t xml:space="preserve">Cuenta EMRF sin Facturar. </t>
    </r>
    <r>
      <rPr>
        <sz val="11"/>
        <color theme="1"/>
        <rFont val="Calibri"/>
        <family val="2"/>
        <scheme val="minor"/>
      </rPr>
      <t>El auxiliar contable 2401010211 tiene un saldo a 31 de diciembre de $4.922.870.003, conformado por 386 partidas, las cuales fueron objeto de reclasificación de la migración de SAP en 2016. A fecha de Balance, se observa que esa cuenta sigue presentando saldos de partidas, los cuales presentan elevada antigüedad</t>
    </r>
  </si>
  <si>
    <t>Gestión inadecuada en la solicitud de las facturas que respalden esos pasivos y en la depuración de la cuenta contable por parte de la entidad, generando incertidumbre tanto del saldo de la cuenta del pasivo como la exigibilidad de dichas deudas por parte de cada uno de los proveedores</t>
  </si>
  <si>
    <t>2019.CGR.ECP.001.003 PRTE 1 ACTIVIDAD 1</t>
  </si>
  <si>
    <t>FILA_39</t>
  </si>
  <si>
    <t>2019.CGR.ECP.001.003 PRTE 1 ACTIVIDAD 2</t>
  </si>
  <si>
    <t>FILA_40</t>
  </si>
  <si>
    <t>2019.CGR.ECP.001.003 PRTE 1 ACTIVIDAD 3</t>
  </si>
  <si>
    <t>FILA_41</t>
  </si>
  <si>
    <t>2019.CGR.ECP.001.003 PRTE 1 ACTIVIDAD 4</t>
  </si>
  <si>
    <t>FILA_42</t>
  </si>
  <si>
    <t>2019.CGR.ECP.001.003 PRTE 1 ACTIVIDAD 5</t>
  </si>
  <si>
    <t>FILA_43</t>
  </si>
  <si>
    <t>H004-2019</t>
  </si>
  <si>
    <r>
      <rPr>
        <b/>
        <sz val="11"/>
        <color theme="1"/>
        <rFont val="Calibri"/>
        <family val="2"/>
        <scheme val="minor"/>
      </rPr>
      <t>Diferencia en cambio.</t>
    </r>
    <r>
      <rPr>
        <sz val="11"/>
        <color theme="1"/>
        <rFont val="Calibri"/>
        <family val="2"/>
        <scheme val="minor"/>
      </rPr>
      <t xml:space="preserve"> Se evidencia que las cuentas contables en monedas distintas al peso al cierre del ejercicio 2018, tanto del grupo de cuentas de activos y pasivos, adjuntas en el Anexo 5, no fueron recalculadas adecuadamente con las tasas de cierre oficiales a diciembre 31 de 2018.</t>
    </r>
  </si>
  <si>
    <t>Posiblemente no se corrió nuevamente el
proceso automático en SAP de la diferencia en cambio a 31 de diciembre de 2018,
generando que las cuentas anteriormente mencionadas no se hayan actualizado
en dichos saldos.</t>
  </si>
  <si>
    <t>Definir el inventario de las cuentas corrientes de los contratos de asociación de la sociedad ASOC que deben valorar de forma manual para su registro en la sociedad ECP y asegurar su adecuada parametrización en el sistema SAP R3.</t>
  </si>
  <si>
    <t>Revisión de la parametrización de las cuentas en SAP R3, previa solicitud de PCF.</t>
  </si>
  <si>
    <t>Estatus de la parametrización de las cuentas en SAP relacionadas en el inventario.</t>
  </si>
  <si>
    <t>2019.CGR.ECP.001.004 PARTE 1 ACTIVIDAD 1</t>
  </si>
  <si>
    <t>FILA_44</t>
  </si>
  <si>
    <t xml:space="preserve">Inventario de cuentas </t>
  </si>
  <si>
    <t>2019.CGR.ECP.001.004 PARTE 1 ACTIVIDAD 2</t>
  </si>
  <si>
    <t>FILA_45</t>
  </si>
  <si>
    <t>Incluir en el calendario de cierre contable la actividad de registro y revisión de la valoración de moneda de las cuentas corrientes de la sociedad ASOC en la Sociedad ECP .</t>
  </si>
  <si>
    <t>Inclusión en el Calendario de cierre la actividad de registro y revisión de la valoración de moneda de las cuentas corrientes de la sociedad ASOC en la Sociedad ECP.</t>
  </si>
  <si>
    <t>Calendarios modificados (junio, septiembre y diciembre)</t>
  </si>
  <si>
    <t>2019.CGR.ECP.001.004 PARTE 1 ACTIVIDAD 3</t>
  </si>
  <si>
    <t>FILA_46</t>
  </si>
  <si>
    <t>Registro contable que incluye revisión</t>
  </si>
  <si>
    <t>2019.CGR.ECP.001.004 PARTE 1 ACTIVIDAD 4</t>
  </si>
  <si>
    <t>FILA_47</t>
  </si>
  <si>
    <t>H005-2019</t>
  </si>
  <si>
    <r>
      <rPr>
        <b/>
        <sz val="11"/>
        <color theme="1"/>
        <rFont val="Calibri"/>
        <family val="2"/>
        <scheme val="minor"/>
      </rPr>
      <t>Conciliación Operaciones Recíprocas.</t>
    </r>
    <r>
      <rPr>
        <b/>
        <i/>
        <sz val="11"/>
        <color theme="1"/>
        <rFont val="Calibri"/>
        <family val="2"/>
        <scheme val="minor"/>
      </rPr>
      <t xml:space="preserve"> </t>
    </r>
    <r>
      <rPr>
        <sz val="11"/>
        <color theme="1"/>
        <rFont val="Calibri"/>
        <family val="2"/>
        <scheme val="minor"/>
      </rPr>
      <t>La CGR observa que pese al esfuerzo que realiza la entidad por depurar las operaciones recíprocas, presenta a diciembre 31 de 2018 partidas pendientes por conciliar según reporte de la Contaduría General de la Nación por Operaciones Reciprocas. Para el activo presenta un saldo pendiente de $1.902.546.922.507 y para el pasivo $1.057.096.837.879</t>
    </r>
  </si>
  <si>
    <t>Inconsistencias en reporte y registros contables tales como operaciones no reportadas por Ecopetrol u otras entidades a la Contaduría General de la Nación,</t>
  </si>
  <si>
    <t xml:space="preserve">Solicitar a la CGN el desarrollo de un plan de trabajo con Ecopetrol para aclarar las particularidades de reporte al CHIP aplicables a Ecopetrol.
</t>
  </si>
  <si>
    <t xml:space="preserve">Comunicar a la Contaduría General de la Nación, solicitando las mesas de trabajo.
</t>
  </si>
  <si>
    <t xml:space="preserve">Comunicación a la CGN solicitando  mesas de trabajo.
</t>
  </si>
  <si>
    <t>2019.CGR.ECP.001.005 PARTE 1 ACTIVIDAD 1</t>
  </si>
  <si>
    <t>FILA_48</t>
  </si>
  <si>
    <t>Realizar mesas de trabajo con el fin de Concertar y definir por parte de la CGN los criterios y lineamientos aplicables para Ecopetrol en cuanto a la información reportada al CHIP.</t>
  </si>
  <si>
    <t xml:space="preserve">Informe resultado de mesas de trabajo </t>
  </si>
  <si>
    <t>2019.CGR.ECP.001.005 PARTE 1 ACTIVIDAD 2</t>
  </si>
  <si>
    <t>FILA_49</t>
  </si>
  <si>
    <t>H006-2019</t>
  </si>
  <si>
    <r>
      <rPr>
        <b/>
        <sz val="11"/>
        <color theme="1"/>
        <rFont val="Calibri"/>
        <family val="2"/>
        <scheme val="minor"/>
      </rPr>
      <t>Multas y Sanciones pagadas.</t>
    </r>
    <r>
      <rPr>
        <sz val="11"/>
        <color theme="1"/>
        <rFont val="Calibri"/>
        <family val="2"/>
        <scheme val="minor"/>
      </rPr>
      <t xml:space="preserve"> se presentaron multas del Ministerio de trabajo, la Corporación Corporinoquia "Oleoducto Apia- Porvenir 30" y la Superintendencia de Industria y Comercio de Putumayo por $260.812.845, las cuales ueron pagadas por la entidad generando una presunta lesión al patrimonio público debido a una gestión inadecuada por parte de Ecopetrol S.A.</t>
    </r>
  </si>
  <si>
    <t xml:space="preserve">Gestión inadecuada por: "presunta violación derecho de la libertad sindical"; "presunto bloqueo tarjetas magnéticas de ingreso e impedir acceso de líderes sindicales a Refinería Cartagena";  </t>
  </si>
  <si>
    <t>Sanciones Min. Trabajo. Recopilar, analizar la información que suministren los respectivos despachos judiciales acerca de las acciones de nulidad y restablecimiento del derecho presentadas, canalizando todos los esfuerzos a fin de propiciar que los argumentos de defensa sean aceptados por los entes judiciales</t>
  </si>
  <si>
    <t>Verficación de idoneidad en la representación judicial</t>
  </si>
  <si>
    <t>2019.CGR.ECP.001.006 PARTE 1-3 ACTIVIDAD 1</t>
  </si>
  <si>
    <t>FILA_50</t>
  </si>
  <si>
    <t>Gestión y recopilación de la información de los Despachos Judiciales</t>
  </si>
  <si>
    <t>2019.CGR.ECP.001.006 PARTE 1-3 ACTIVIDAD 2</t>
  </si>
  <si>
    <t>FILA_51</t>
  </si>
  <si>
    <t>Documentación, análisis y definición de acciones que reiteren las posiciones Jurídicas de la Empresa.</t>
  </si>
  <si>
    <t>2019.CGR.ECP.001.006 PARTE 1-3 ACTIVIDAD 3</t>
  </si>
  <si>
    <t>FILA_52</t>
  </si>
  <si>
    <t xml:space="preserve">Gestión inadecuada por: "ambientalmente responsable ocupación cauce Caño el Desquite"; </t>
  </si>
  <si>
    <t>Sanción Corpooriniquía. Realizar seguimiento al pago por parte de la Fiduciaria Bogota por concepto de devolucion de los recursos a ECP ,de la multa impuesta en el Oleoducto Apiay - Porvenir 20"</t>
  </si>
  <si>
    <r>
      <t xml:space="preserve">Emitir semestralmente (Diciembre - Junio) informes de avance a la </t>
    </r>
    <r>
      <rPr>
        <b/>
        <sz val="9"/>
        <rFont val="Calibri"/>
        <family val="2"/>
        <scheme val="minor"/>
      </rPr>
      <t>Vicepresidencia Corporativa de Cumplimiento</t>
    </r>
  </si>
  <si>
    <t>2019.CGR.ECP.001.006 PARTE 4 ACTIVIDAD 1</t>
  </si>
  <si>
    <t>FILA_53</t>
  </si>
  <si>
    <t>Gestión inadecuada por: "presunta violación derecho de la libertad sindical"; "presunto bloqueo tarjetas magnéticas de ingreso e impedir acceso de líderes sindicales a Refinería Cartagena";  "ambientalmente responsable ocupación cauce Caño el Desquite"; "ausencia de adecuado sistema de protección contra rayos Batería Quilili" y "renuencia a cumplir circular ext. No.088 de dic. 2016</t>
  </si>
  <si>
    <t>Emitir informe de acuerdo a lo conceptuado en el oficio con radicado No. 2019007584 de fecha 06 de febrero de 2019, expedido por el Ministerio de Minas y Energía, que permita determinar si la batería Quililí  se ubica en el literal:  A, B o C.,  respuesta del numeral 1 del citado oficio.</t>
  </si>
  <si>
    <t>Informe que establezca las  obligatoriedades  de la normativa Retie, según oficio con radicado No. 2019007584 de fecha 06 de febrero de 2019, expedido por el Ministerio de Minas y Energía.</t>
  </si>
  <si>
    <t>2019.CGR.ECP.001.006 PARTE 6 ACTIVIDAD 1</t>
  </si>
  <si>
    <t>FILA_54</t>
  </si>
  <si>
    <t>Gestión inadecuada por: "renuencia a cumplir circular ext. No.088 de dic. 2016</t>
  </si>
  <si>
    <t>Sanción  Supertransporte. Revisar y actualizar el procedimiento operativo para reportar la información de movimientos de carga almacenada en los Puertos a cargo de ECOPETROL S.A.</t>
  </si>
  <si>
    <t>Revisión y ajustes al documento cargado en P8 para la mitigación del riesgo de gestión.</t>
  </si>
  <si>
    <t>Documento</t>
  </si>
  <si>
    <t>2019.CGR.ECP.001.006 PARTE 7 ACTIVIDAD 1</t>
  </si>
  <si>
    <t>FILA_55</t>
  </si>
  <si>
    <t>Sanción  Supertransporte.   Crear correo electrónico corporativo en la Vicepresidencia de Operaciones y Transporte, para recepción de notificaciones de Entidades Externas (Superintendencias, Ministerios, ETC) sobre los temas que correspondan a esta Vicepresidencia.</t>
  </si>
  <si>
    <r>
      <t xml:space="preserve">Creación del correo electrónico </t>
    </r>
    <r>
      <rPr>
        <u/>
        <sz val="11"/>
        <color theme="1"/>
        <rFont val="Calibri"/>
        <family val="2"/>
        <scheme val="minor"/>
      </rPr>
      <t xml:space="preserve">notificacionesvit@ecopetrol.com.co </t>
    </r>
  </si>
  <si>
    <t>Correo Electrónico</t>
  </si>
  <si>
    <t>2019.CGR.ECP.001.006 PARTE 7 ACTIVIDAD 2</t>
  </si>
  <si>
    <t>FILA_56</t>
  </si>
  <si>
    <t>Sanción  Supertransporte.  Verificar el correo reportado ante la Superintendencia de Transporte y en caso dado actualizar el correo ante dicha entidad.</t>
  </si>
  <si>
    <t>Enviar comunicación a la Superintendencia de Puertos reiterando y/o actualizando los correos corporativos para la realización de notificaciones.</t>
  </si>
  <si>
    <t>Comunicación</t>
  </si>
  <si>
    <t>2019.CGR.ECP.001.006 PARTE 7 ACTIVIDAD 3</t>
  </si>
  <si>
    <t>FILA_57</t>
  </si>
  <si>
    <t xml:space="preserve">Sanción  Supertransporte.   Realizar el seguimiento y control  a la acción de nulidad y restablecimiento del derecho iniciado por ECOPETROL </t>
  </si>
  <si>
    <r>
      <t xml:space="preserve">Emitir semestralmente (junio - Diciembre) informes de avance a la </t>
    </r>
    <r>
      <rPr>
        <b/>
        <sz val="11"/>
        <rFont val="Calibri"/>
        <family val="2"/>
        <scheme val="minor"/>
      </rPr>
      <t>Vicepresidencia Corporativa de Cumplimiento</t>
    </r>
  </si>
  <si>
    <t>2019.CGR.ECP.001.006 PARTE 7 ACTIVIDAD 4</t>
  </si>
  <si>
    <t>FILA_58</t>
  </si>
  <si>
    <t>H007-2019</t>
  </si>
  <si>
    <r>
      <rPr>
        <b/>
        <sz val="11"/>
        <color theme="1"/>
        <rFont val="Calibri"/>
        <family val="2"/>
        <scheme val="minor"/>
      </rPr>
      <t>Pago de Intereses moratorios.</t>
    </r>
    <r>
      <rPr>
        <sz val="11"/>
        <color theme="1"/>
        <rFont val="Calibri"/>
        <family val="2"/>
        <scheme val="minor"/>
      </rPr>
      <t xml:space="preserve">  En la evaluación a los estados financieros de Ecopetrol S. A., de la vigencia 2018,
se evidenciaron pagos de intereses moratorios en la cuenta No. 7904081700 por valor de $16.278.277 por el pago extemporáneo del impuesto de vehículos</t>
    </r>
  </si>
  <si>
    <t>Presentaciones extemporáneas del Impuesto de vehículos en los Departamentos Santander, Putumayo, Cundinamarca, Bolívar y el Distrito
Capital de Bogotá</t>
  </si>
  <si>
    <t xml:space="preserve">Identificación de la causa del pago en la vigencia del 2018 por concepto de  intereses moratorios . </t>
  </si>
  <si>
    <t xml:space="preserve">Realizar un diagnóstico de la causa del pago en la vigencia del 2018 por concepto de  intereses moratorios . </t>
  </si>
  <si>
    <t>Informe con diagnostico</t>
  </si>
  <si>
    <t>2019.CGR.ECP.001.007 PARTE 1 ACTIVIDAD 1</t>
  </si>
  <si>
    <t>FILA_59</t>
  </si>
  <si>
    <t>Solicitar Concepto a VIJ</t>
  </si>
  <si>
    <t xml:space="preserve">Solicitar concepto  a la Vicepresidencia Jurídica, respecto a las acciones a seguir conforme los resultados del diagnostico. </t>
  </si>
  <si>
    <t>Memorando Interno</t>
  </si>
  <si>
    <t>2019.CGR.ECP.001.007 PARTE 1 ACTIVIDAD 2</t>
  </si>
  <si>
    <t>FILA_60</t>
  </si>
  <si>
    <t>Plan de acción conforme al concepto jurídico</t>
  </si>
  <si>
    <t>Definir plan de acción conforme al concepto jurídico</t>
  </si>
  <si>
    <t xml:space="preserve">Plan de acción </t>
  </si>
  <si>
    <t>2019.CGR.ECP.001.007 PARTE 1 ACTIVIDAD 3</t>
  </si>
  <si>
    <t>FILA_61</t>
  </si>
  <si>
    <t xml:space="preserve"> pago de los impuestos,  para la vigencia del 2019</t>
  </si>
  <si>
    <t>Asegurar el pago de los impuestos, de las placas que se identifiquen deban ser pagadas para la vigencia del 2019</t>
  </si>
  <si>
    <t xml:space="preserve">Reporte de Mapa con evidencia del registro de pagos
</t>
  </si>
  <si>
    <t>2019.CGR.ECP.001.007 PARTE 1 ACTIVIDAD 4</t>
  </si>
  <si>
    <t>FILA_62</t>
  </si>
  <si>
    <t>H008-2019</t>
  </si>
  <si>
    <r>
      <rPr>
        <b/>
        <sz val="11"/>
        <color theme="1"/>
        <rFont val="Calibri"/>
        <family val="2"/>
        <scheme val="minor"/>
      </rPr>
      <t>Pago de Sanciones</t>
    </r>
    <r>
      <rPr>
        <sz val="11"/>
        <color theme="1"/>
        <rFont val="Calibri"/>
        <family val="2"/>
        <scheme val="minor"/>
      </rPr>
      <t>. En la evaluación a los estados financieros de Ecopetrol S. A., de la vigencia 2018,
se evidenciaron sanciones registradas en el auxiliar contable del costo 7904080800 por valor de $33.637.920 por el incumplimiento en las presentaciones de las declaraciones del Impuesto de vehículo</t>
    </r>
  </si>
  <si>
    <t>sanciones por extemporaneidad por  incumplimiento de Ecopetrol S. A., en las presentaciones de las declaraciones del Impuesto de vehículo en los Departamentos de Santander, Putumayo, Cundinamarca, Bolívar y el Distrito Capital de Bogotá</t>
  </si>
  <si>
    <t xml:space="preserve">Identificación de la causa del pago en la vigencia del 2018 por concepto de Sanciones . </t>
  </si>
  <si>
    <t xml:space="preserve">Realizar un diagnóstico de la causa del pago en la vigencia del 2018 por concepto de sanciones . </t>
  </si>
  <si>
    <t>2019.CGR.ECP.001.008 PARTE 1 ACTIVIDAD 1</t>
  </si>
  <si>
    <t>2019.CGR.ECP.001.008 PARTE 1 ACTIVIDAD 2</t>
  </si>
  <si>
    <t>2019.CGR.ECP.001.008 PARTE 1 ACTIVIDAD 3</t>
  </si>
  <si>
    <t xml:space="preserve">Reporte de Mapa con evidencia del registro del pagos
</t>
  </si>
  <si>
    <t>2019.CGR.ECP.001.008 PARTE 1 ACTIVIDAD 4</t>
  </si>
  <si>
    <t>H009-2019</t>
  </si>
  <si>
    <r>
      <rPr>
        <b/>
        <sz val="11"/>
        <color theme="1"/>
        <rFont val="Calibri"/>
        <family val="2"/>
        <scheme val="minor"/>
      </rPr>
      <t>Capitalización y Marcación de Activos en el Proyecto
Inversión Castilla</t>
    </r>
    <r>
      <rPr>
        <sz val="11"/>
        <color theme="1"/>
        <rFont val="Calibri"/>
        <family val="2"/>
        <scheme val="minor"/>
      </rPr>
      <t>. Se evidenciaron activos en uso desde enero de 2018 que no han surtido el procedimiento de marcación; se involucran elementos instalados y en funcionamiento con más de 6 meses sin un control por marcación adecuado y afectando la capitalización de estos</t>
    </r>
  </si>
  <si>
    <t>Debilidades en el proceso de incorporación y en la estimación adecuada para la verificación de la existencia de los activos como lo establece Ecopetrol en el procedimiento GFI-P-030</t>
  </si>
  <si>
    <t>Revisar de manera conjunta el proceso de incorporación, con el Negocio (área operativa), Activos Fijos, Proyectos y Financiera.</t>
  </si>
  <si>
    <t>Realizar taller conjunto  con el Negocio (área operativa), Activos Fijos, Proyectos , Financiera y transformación para revisar y documentar las conclusiones del taller (el proceso de incorporación)</t>
  </si>
  <si>
    <t xml:space="preserve"> Memorias del Taller</t>
  </si>
  <si>
    <t>2019.CGR.ECP.001.009 PARTE 1 ACTIVIDAD 1</t>
  </si>
  <si>
    <t>Según los resultados del taller y en caso de requerirse, gestionar los ajustes al procedimiento (normatividad que aplique).</t>
  </si>
  <si>
    <t>Documentos que reportan los ajustes publicados en los repositorios oficiales (si aplica) o Documento que indique que no aplica</t>
  </si>
  <si>
    <t>2019.CGR.ECP.001.009 PARTE 1 ACTIVIDAD 2</t>
  </si>
  <si>
    <t>Divulgar los documentos actualizados del proceso de incorporacion (si aplica)</t>
  </si>
  <si>
    <t>Divulgación Electronica</t>
  </si>
  <si>
    <t>2019.CGR.ECP.001.009 PARTE 1 ACTIVIDAD 3</t>
  </si>
  <si>
    <t xml:space="preserve">Enviar y realizar seguimiento a las solicitudes de marcacion a Activos Fijos </t>
  </si>
  <si>
    <t>Enviar las solicitudes de marcacion a Activos Fijos (hallazgo No 09 de la Contraloria) y realizar seguimiento a las mismas.</t>
  </si>
  <si>
    <t>Comunicación a Activos Fijos</t>
  </si>
  <si>
    <t>2019.CGR.ECP.001.009 PARTE 1 ACTIVIDAD 4</t>
  </si>
  <si>
    <t>Ejecutar las solicitudes de marcacion recibidas, como esta establecido en los procedimientos GFI-P-030 y GFI-P-044.</t>
  </si>
  <si>
    <t>Realizar la marcacion con base en las solicitudes recibidas</t>
  </si>
  <si>
    <t>Entregar el GFI-F-049 por cada solicitud de marcacion</t>
  </si>
  <si>
    <t>2019.CGR.ECP.001.009 PARTE 1 ACTIVIDAD 5</t>
  </si>
  <si>
    <t>Aceptar las solicitudes de activos en operación identificado por la auditoria.</t>
  </si>
  <si>
    <t>Aprobar por parte del Administrador del Activo en operación, de los activos marcados identificados en el hallazgo No 09</t>
  </si>
  <si>
    <t xml:space="preserve">Pantallazo de SAP </t>
  </si>
  <si>
    <t>2019.CGR.ECP.001.009 PARTE 1 ACTIVIDAD 6</t>
  </si>
  <si>
    <t>Realizar la capitalizacion de los activos aprobados por el Administrador del activo (alcance auditoria)</t>
  </si>
  <si>
    <t>Realizar la capitalizacion de los activos aprobados por el Administrador del activo, por parte del Líder del proyecto.</t>
  </si>
  <si>
    <t>2019.CGR.ECP.001.009 PARTE 1 ACTIVIDAD 7</t>
  </si>
  <si>
    <t>H010-2019</t>
  </si>
  <si>
    <r>
      <rPr>
        <b/>
        <sz val="11"/>
        <color theme="1"/>
        <rFont val="Calibri"/>
        <family val="2"/>
        <scheme val="minor"/>
      </rPr>
      <t>Inventario de Materiales Centros Logísticos</t>
    </r>
    <r>
      <rPr>
        <sz val="11"/>
        <color theme="1"/>
        <rFont val="Calibri"/>
        <family val="2"/>
        <scheme val="minor"/>
      </rPr>
      <t>. En C.L. de las Gerencias Castilla, Chichimene y CPO9, existen elementos sin marcar, válvulas con mismo código en diferentes lugares de la bodega y  otros con autorizaciones de ingreso y salida en 2018 que figuran en inventario a abril de 2019. Los Centros comparten espacios en bodegas y patios sin identificar que corresponde a cada uno.</t>
    </r>
  </si>
  <si>
    <t>Deficiencias en el seguimiento, manejo y control de los inventarios</t>
  </si>
  <si>
    <t>Actualización de la normativa aplicable</t>
  </si>
  <si>
    <t>Actualización del Procedimiento para la Operación de Bodegas de Materiales GAB-P-026,  realizando modificiones en lo que refiere a la identificación de materiales.</t>
  </si>
  <si>
    <t>Procedimiento GAB-P-026 actualizado</t>
  </si>
  <si>
    <t>2019.CGR.ECP.001.010 PARTE 1 ACTIVIDAD 1</t>
  </si>
  <si>
    <t>Remitir memorandos de divulgación y monitoreo.</t>
  </si>
  <si>
    <t>Memorando enviado a todos  los Centros Logísticos, informando los hallazgos identificados por la Contraloría y las acciones a implementar, relacionadas con adecuada identificación de materiales, ubicaciones consistentes entre el sistema y físico, resaltando el adecuado control documental de entradas y salidas.</t>
  </si>
  <si>
    <t>Memorando enviado por la Coordinación de Planeación y Control de Inventarios</t>
  </si>
  <si>
    <t>2019.CGR.ECP.001.010 PARTE 1 ACTIVIDAD 2</t>
  </si>
  <si>
    <t>2019.CGR.ECP.001.010 PARTE 1 ACTIVIDAD 3</t>
  </si>
  <si>
    <t>H011-2019</t>
  </si>
  <si>
    <r>
      <rPr>
        <b/>
        <sz val="11"/>
        <color theme="1"/>
        <rFont val="Calibri"/>
        <family val="2"/>
        <scheme val="minor"/>
      </rPr>
      <t xml:space="preserve">Información reportada CHIP. </t>
    </r>
    <r>
      <rPr>
        <sz val="11"/>
        <color theme="1"/>
        <rFont val="Calibri"/>
        <family val="2"/>
        <scheme val="minor"/>
      </rPr>
      <t>Se evidenció que Ecopetrol S.A. en el reporte CHIP categoría CGR PRESUPUESTAL, formulario Ejecución de Ingresos 2018 (periodo anual
acumulado), no reportó ingresos por $9.8 billones, que corresponden a la Disponibilidad Inicial de programación de ingresos. Adicionalmente, no reporto la información corregida dentro del plazo previsto.</t>
    </r>
  </si>
  <si>
    <t>En reportes trimestrales a la plataforma CHIP, formularios de programaciones de ingresos de 2018, la empresa  reporto disponibilidad inicial por $9.789.615.914.732 y en los formularios de ejecución de ingresos para el primer trimestre por  Disponibilidad Inicial 4.168.901.610.981, y en los otros trimestres de 2018, no reporto la Disponibilidad Inicial acumulada como lo exige la norma.</t>
  </si>
  <si>
    <t>Definir y asegurar con la CGR los parámetros  para presentar el reporte  CHIP categoría CGR Presupuestal.</t>
  </si>
  <si>
    <t>Actualizar lineamiento Interno que asegure la confiabilidad y oportunidad de presentación de reportes categoría presupuestal.</t>
  </si>
  <si>
    <t>Lineamiento Interno</t>
  </si>
  <si>
    <t>2019.CGR.ECP.001.011 PARTE 1 ACTIVIDAD 2</t>
  </si>
  <si>
    <t>Asegurar la confiabilidad y oportunidad en el cargue del reporte y formularios Programación y Ejecución periodo anual acumulado al CHIP siguiendo las indicaciones definidas por el CGR para empresas  no sujetas a estatuto de presupuesto (Check List).</t>
  </si>
  <si>
    <t>Elaboración lista de chequeo debidamente firmada.</t>
  </si>
  <si>
    <t>Lista de chequeo</t>
  </si>
  <si>
    <t>2019.CGR.ECP.001.011 PARTE 1 ACTIVIDAD 3</t>
  </si>
  <si>
    <t>FILA_2</t>
  </si>
  <si>
    <t>FILA_3</t>
  </si>
  <si>
    <t>FILA_10</t>
  </si>
  <si>
    <t>FILA_13</t>
  </si>
  <si>
    <t>FILA_14</t>
  </si>
  <si>
    <t>FILA_15</t>
  </si>
  <si>
    <t>FILA_16</t>
  </si>
  <si>
    <t>FILA_18</t>
  </si>
  <si>
    <t>FILA_19</t>
  </si>
  <si>
    <t>FILA_20</t>
  </si>
  <si>
    <t>FILA_22</t>
  </si>
  <si>
    <t>FILA_23</t>
  </si>
  <si>
    <t>FILA_24</t>
  </si>
  <si>
    <t>FILA_25</t>
  </si>
  <si>
    <t>FILA_26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</si>
</sst>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theme="1"/>
      <name val="Calibri"/>
      <family val="2"/>
      <scheme val="minor"/>
    </font>
    <font>
      <sz val="11"/>
      <color theme="1"/>
      <name val="Calibri"/>
      <family val="2"/>
    </font>
    <font>
      <b/>
      <sz val="11"/>
      <color theme="1"/>
      <name val="Calibri"/>
      <family val="2"/>
    </font>
    <font>
      <b/>
      <sz val="11"/>
      <color indexed="8"/>
      <name val="Calibri"/>
      <family val="2"/>
      <scheme val="minor"/>
    </font>
    <font>
      <sz val="11"/>
      <name val="Calibri"/>
      <family val="2"/>
      <scheme val="minor"/>
    </font>
    <font>
      <sz val="11"/>
      <name val="Calibri"/>
      <family val="2"/>
    </font>
    <font>
      <sz val="10"/>
      <color rgb="FF000000"/>
      <name val="Verdana"/>
      <family val="2"/>
    </font>
    <font>
      <b/>
      <i/>
      <sz val="11"/>
      <color theme="1"/>
      <name val="Calibri"/>
      <family val="2"/>
      <scheme val="minor"/>
    </font>
    <font>
      <b/>
      <sz val="9"/>
      <name val="Calibri"/>
      <family val="2"/>
      <scheme val="minor"/>
    </font>
    <font>
      <u/>
      <sz val="11"/>
      <color theme="1"/>
      <name val="Calibri"/>
      <family val="2"/>
      <scheme val="minor"/>
    </font>
    <font>
      <b/>
      <sz val="11"/>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rgb="FFFFFFFF"/>
        <bgColor rgb="FFFFFFFF"/>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indexed="64"/>
      </right>
      <top style="medium">
        <color auto="1"/>
      </top>
      <bottom/>
      <diagonal/>
    </border>
  </borders>
  <cellStyleXfs count="1">
    <xf numFmtId="0" fontId="0" fillId="0" borderId="0"/>
  </cellStyleXfs>
  <cellXfs count="74">
    <xf numFmtId="0" fontId="0" fillId="0" borderId="0" xfId="0"/>
    <xf numFmtId="0" fontId="5"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6" fillId="3" borderId="3" xfId="0" applyNumberFormat="1" applyFont="1" applyFill="1" applyBorder="1" applyAlignment="1">
      <alignment horizontal="center" vertical="center"/>
    </xf>
    <xf numFmtId="1" fontId="4" fillId="4" borderId="2" xfId="0" applyNumberFormat="1" applyFont="1" applyFill="1" applyBorder="1" applyAlignment="1">
      <alignment horizontal="right" vertical="center"/>
    </xf>
    <xf numFmtId="0" fontId="4" fillId="3" borderId="2" xfId="0" applyFont="1" applyFill="1" applyBorder="1" applyAlignment="1" applyProtection="1">
      <alignment vertical="center"/>
      <protection locked="0"/>
    </xf>
    <xf numFmtId="0" fontId="7" fillId="3" borderId="2" xfId="0" applyFont="1" applyFill="1" applyBorder="1" applyAlignment="1" applyProtection="1">
      <alignment vertical="center"/>
      <protection locked="0"/>
    </xf>
    <xf numFmtId="0" fontId="8" fillId="0" borderId="2" xfId="0" applyFont="1" applyBorder="1" applyAlignment="1">
      <alignment horizontal="left" vertical="top" wrapText="1"/>
    </xf>
    <xf numFmtId="0" fontId="8" fillId="0" borderId="2" xfId="0" applyFont="1" applyBorder="1" applyAlignment="1">
      <alignment horizontal="justify" vertical="top" wrapText="1"/>
    </xf>
    <xf numFmtId="164" fontId="4" fillId="3" borderId="2" xfId="0" applyNumberFormat="1" applyFont="1" applyFill="1" applyBorder="1" applyAlignment="1" applyProtection="1">
      <alignment vertical="center"/>
      <protection locked="0"/>
    </xf>
    <xf numFmtId="164" fontId="4" fillId="4" borderId="2" xfId="0" applyNumberFormat="1" applyFont="1" applyFill="1" applyBorder="1" applyAlignment="1" applyProtection="1">
      <alignment horizontal="right" vertical="center"/>
      <protection locked="0"/>
    </xf>
    <xf numFmtId="0" fontId="8" fillId="4" borderId="2" xfId="0" applyFont="1" applyFill="1" applyBorder="1" applyAlignment="1">
      <alignment horizontal="left" vertical="top" wrapText="1"/>
    </xf>
    <xf numFmtId="1" fontId="4" fillId="3" borderId="2" xfId="0" applyNumberFormat="1" applyFont="1" applyFill="1" applyBorder="1" applyAlignment="1" applyProtection="1">
      <alignment vertical="center"/>
      <protection locked="0"/>
    </xf>
    <xf numFmtId="0" fontId="4" fillId="3" borderId="2" xfId="0" applyFont="1" applyFill="1" applyBorder="1" applyAlignment="1" applyProtection="1">
      <alignment vertical="top" wrapText="1"/>
      <protection locked="0"/>
    </xf>
    <xf numFmtId="0" fontId="9" fillId="5" borderId="2" xfId="0"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2" xfId="0" applyFont="1" applyFill="1" applyBorder="1" applyAlignment="1" applyProtection="1">
      <alignment horizontal="right" vertical="center"/>
      <protection locked="0"/>
    </xf>
    <xf numFmtId="164" fontId="8" fillId="5" borderId="2" xfId="0" applyNumberFormat="1" applyFont="1" applyFill="1" applyBorder="1" applyAlignment="1" applyProtection="1">
      <alignment horizontal="right" vertical="center"/>
      <protection locked="0"/>
    </xf>
    <xf numFmtId="1" fontId="8" fillId="4" borderId="2" xfId="0" applyNumberFormat="1" applyFont="1" applyFill="1" applyBorder="1" applyAlignment="1">
      <alignment horizontal="right" vertical="center"/>
    </xf>
    <xf numFmtId="0" fontId="8" fillId="5" borderId="2" xfId="0" applyFont="1" applyFill="1" applyBorder="1" applyAlignment="1" applyProtection="1">
      <alignment horizontal="left" vertical="top"/>
      <protection locked="0"/>
    </xf>
    <xf numFmtId="0" fontId="8" fillId="5" borderId="2" xfId="0" applyFont="1" applyFill="1" applyBorder="1" applyAlignment="1" applyProtection="1">
      <alignment vertical="center"/>
      <protection locked="0"/>
    </xf>
    <xf numFmtId="0" fontId="4" fillId="4" borderId="2" xfId="0" applyFont="1" applyFill="1" applyBorder="1" applyAlignment="1">
      <alignment vertical="top" wrapText="1"/>
    </xf>
    <xf numFmtId="164" fontId="4" fillId="4" borderId="2" xfId="0" applyNumberFormat="1" applyFont="1" applyFill="1" applyBorder="1" applyAlignment="1" applyProtection="1">
      <alignment horizontal="right" vertical="top"/>
      <protection locked="0"/>
    </xf>
    <xf numFmtId="1" fontId="4" fillId="4" borderId="2" xfId="0" applyNumberFormat="1" applyFont="1" applyFill="1" applyBorder="1" applyAlignment="1">
      <alignment horizontal="right" vertical="top" wrapText="1"/>
    </xf>
    <xf numFmtId="164" fontId="4" fillId="3" borderId="2" xfId="0" applyNumberFormat="1" applyFont="1" applyFill="1" applyBorder="1" applyAlignment="1" applyProtection="1">
      <alignment horizontal="right" vertical="top"/>
      <protection locked="0"/>
    </xf>
    <xf numFmtId="1" fontId="4" fillId="0" borderId="2" xfId="0" applyNumberFormat="1" applyFont="1" applyBorder="1" applyAlignment="1">
      <alignment horizontal="right" vertical="top" wrapText="1"/>
    </xf>
    <xf numFmtId="0" fontId="4" fillId="0" borderId="2" xfId="0" applyFont="1" applyBorder="1" applyAlignment="1">
      <alignment vertical="top" wrapText="1"/>
    </xf>
    <xf numFmtId="0" fontId="4" fillId="0" borderId="2" xfId="0" applyFont="1" applyBorder="1" applyAlignment="1">
      <alignment horizontal="right" vertical="top"/>
    </xf>
    <xf numFmtId="0" fontId="4" fillId="3" borderId="4" xfId="0" applyFont="1" applyFill="1" applyBorder="1" applyAlignment="1" applyProtection="1">
      <alignment vertical="center"/>
      <protection locked="0"/>
    </xf>
    <xf numFmtId="0" fontId="9" fillId="5" borderId="4"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protection locked="0"/>
    </xf>
    <xf numFmtId="0" fontId="4" fillId="0" borderId="4" xfId="0" applyFont="1" applyBorder="1" applyAlignment="1">
      <alignment horizontal="right" vertical="top"/>
    </xf>
    <xf numFmtId="164" fontId="4" fillId="3" borderId="4" xfId="0" applyNumberFormat="1" applyFont="1" applyFill="1" applyBorder="1" applyAlignment="1" applyProtection="1">
      <alignment horizontal="right" vertical="top"/>
      <protection locked="0"/>
    </xf>
    <xf numFmtId="1" fontId="4" fillId="0" borderId="4" xfId="0" applyNumberFormat="1" applyFont="1" applyBorder="1" applyAlignment="1">
      <alignment horizontal="right" vertical="top" wrapText="1"/>
    </xf>
    <xf numFmtId="0" fontId="4" fillId="3" borderId="4" xfId="0" applyFont="1" applyFill="1" applyBorder="1" applyAlignment="1" applyProtection="1">
      <alignment vertical="top" wrapText="1"/>
      <protection locked="0"/>
    </xf>
    <xf numFmtId="0" fontId="4" fillId="4" borderId="2" xfId="0" applyFont="1" applyFill="1" applyBorder="1" applyAlignment="1">
      <alignment horizontal="left" vertical="top" wrapText="1"/>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8" fillId="4" borderId="2" xfId="0" applyFont="1" applyFill="1" applyBorder="1" applyAlignment="1">
      <alignment horizontal="justify" vertical="top" wrapText="1"/>
    </xf>
    <xf numFmtId="0" fontId="11" fillId="3" borderId="2" xfId="0" applyFont="1" applyFill="1" applyBorder="1" applyAlignment="1" applyProtection="1">
      <alignment vertical="top" wrapText="1"/>
      <protection locked="0"/>
    </xf>
    <xf numFmtId="0" fontId="11" fillId="4" borderId="2" xfId="0" applyFont="1" applyFill="1" applyBorder="1" applyAlignment="1" applyProtection="1">
      <alignment vertical="center" wrapText="1"/>
      <protection locked="0"/>
    </xf>
    <xf numFmtId="0" fontId="11" fillId="4" borderId="2" xfId="0" applyFont="1" applyFill="1" applyBorder="1" applyAlignment="1" applyProtection="1">
      <alignment vertical="center"/>
      <protection locked="0"/>
    </xf>
    <xf numFmtId="164" fontId="11" fillId="4" borderId="2" xfId="0" applyNumberFormat="1" applyFont="1" applyFill="1" applyBorder="1" applyAlignment="1" applyProtection="1">
      <alignment vertical="center"/>
      <protection locked="0"/>
    </xf>
    <xf numFmtId="0" fontId="12" fillId="4" borderId="2" xfId="0" applyFont="1" applyFill="1" applyBorder="1" applyAlignment="1">
      <alignment horizontal="justify" vertical="top" wrapText="1"/>
    </xf>
    <xf numFmtId="0" fontId="0" fillId="4" borderId="2" xfId="0" applyFill="1" applyBorder="1" applyAlignment="1" applyProtection="1">
      <alignment vertical="top" wrapText="1"/>
      <protection locked="0"/>
    </xf>
    <xf numFmtId="0" fontId="0" fillId="4" borderId="2" xfId="0"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2" xfId="0" applyFont="1" applyFill="1" applyBorder="1" applyAlignment="1" applyProtection="1">
      <alignment vertical="top" wrapText="1"/>
      <protection locked="0"/>
    </xf>
    <xf numFmtId="0" fontId="13" fillId="4" borderId="2" xfId="0" applyFont="1" applyFill="1" applyBorder="1" applyAlignment="1">
      <alignment vertical="top" wrapText="1"/>
    </xf>
    <xf numFmtId="0" fontId="0" fillId="0" borderId="2" xfId="0" applyBorder="1"/>
    <xf numFmtId="0" fontId="13" fillId="0" borderId="2" xfId="0" applyFont="1" applyBorder="1" applyAlignment="1">
      <alignment vertical="top" wrapText="1"/>
    </xf>
    <xf numFmtId="0" fontId="4" fillId="4" borderId="2" xfId="0" applyFont="1"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11" fillId="6" borderId="2" xfId="0" applyFont="1" applyFill="1" applyBorder="1" applyAlignment="1" applyProtection="1">
      <alignment horizontal="left" vertical="top" wrapText="1"/>
      <protection locked="0"/>
    </xf>
    <xf numFmtId="0" fontId="0" fillId="4" borderId="2" xfId="0" applyFill="1" applyBorder="1" applyAlignment="1" applyProtection="1">
      <alignment horizontal="left" vertical="center"/>
      <protection locked="0"/>
    </xf>
    <xf numFmtId="0" fontId="0" fillId="6" borderId="2" xfId="0" applyFill="1" applyBorder="1" applyAlignment="1" applyProtection="1">
      <alignment horizontal="left" vertical="top" wrapText="1"/>
      <protection locked="0"/>
    </xf>
    <xf numFmtId="0" fontId="0" fillId="4" borderId="2" xfId="0" applyFill="1" applyBorder="1" applyAlignment="1" applyProtection="1">
      <alignment horizontal="left" vertical="top"/>
      <protection locked="0"/>
    </xf>
    <xf numFmtId="0" fontId="0" fillId="3" borderId="2" xfId="0" applyFont="1" applyFill="1" applyBorder="1" applyAlignment="1" applyProtection="1">
      <alignment horizontal="left" vertical="top" wrapText="1"/>
      <protection locked="0"/>
    </xf>
    <xf numFmtId="0" fontId="0" fillId="4" borderId="2" xfId="0" applyFill="1" applyBorder="1" applyAlignment="1" applyProtection="1">
      <alignment horizontal="left" vertical="center" wrapText="1"/>
      <protection locked="0"/>
    </xf>
    <xf numFmtId="0" fontId="4" fillId="3" borderId="2" xfId="0" applyFont="1" applyFill="1" applyBorder="1" applyAlignment="1" applyProtection="1">
      <alignment horizontal="left" vertical="top" wrapText="1"/>
      <protection locked="0"/>
    </xf>
    <xf numFmtId="0" fontId="11" fillId="6" borderId="2" xfId="0" applyFont="1" applyFill="1" applyBorder="1" applyAlignment="1" applyProtection="1">
      <alignment vertical="top" wrapText="1"/>
      <protection locked="0"/>
    </xf>
    <xf numFmtId="0" fontId="4" fillId="4" borderId="2" xfId="0" applyFont="1" applyFill="1" applyBorder="1" applyAlignment="1" applyProtection="1">
      <alignment vertical="top"/>
      <protection locked="0"/>
    </xf>
    <xf numFmtId="0" fontId="11" fillId="4" borderId="2" xfId="0" applyFont="1" applyFill="1" applyBorder="1" applyAlignment="1" applyProtection="1">
      <alignment vertical="top" wrapText="1"/>
      <protection locked="0"/>
    </xf>
    <xf numFmtId="0" fontId="11" fillId="4" borderId="2" xfId="0" applyFont="1" applyFill="1" applyBorder="1" applyAlignment="1" applyProtection="1">
      <alignment horizontal="left" vertical="top" wrapText="1"/>
      <protection locked="0"/>
    </xf>
    <xf numFmtId="0" fontId="0" fillId="4" borderId="2" xfId="0" applyFill="1" applyBorder="1"/>
    <xf numFmtId="0" fontId="5" fillId="2" borderId="1" xfId="0" applyFont="1" applyFill="1" applyBorder="1" applyAlignment="1">
      <alignment horizontal="center" vertical="center"/>
    </xf>
    <xf numFmtId="0" fontId="0" fillId="0" borderId="0" xfId="0"/>
    <xf numFmtId="164" fontId="3" fillId="3" borderId="2" xfId="0" applyNumberFormat="1" applyFont="1" applyFill="1" applyBorder="1" applyAlignment="1" applyProtection="1">
      <alignment horizontal="right" vertical="top"/>
      <protection locked="0"/>
    </xf>
    <xf numFmtId="1" fontId="3" fillId="4" borderId="2" xfId="0" applyNumberFormat="1" applyFont="1" applyFill="1" applyBorder="1" applyAlignment="1">
      <alignment horizontal="right" vertical="center"/>
    </xf>
    <xf numFmtId="0" fontId="2" fillId="0" borderId="0" xfId="0" applyFont="1"/>
    <xf numFmtId="0" fontId="5"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6"/>
  <sheetViews>
    <sheetView tabSelected="1" topLeftCell="K1" zoomScale="75" zoomScaleNormal="75" workbookViewId="0">
      <selection activeCell="IZ19" sqref="IZ19"/>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42.57031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508</v>
      </c>
    </row>
    <row r="5" spans="1:15" x14ac:dyDescent="0.25">
      <c r="B5" s="1" t="s">
        <v>6</v>
      </c>
      <c r="C5" s="4">
        <v>43646</v>
      </c>
    </row>
    <row r="6" spans="1:15" x14ac:dyDescent="0.25">
      <c r="B6" s="1" t="s">
        <v>7</v>
      </c>
      <c r="C6" s="1">
        <v>6</v>
      </c>
      <c r="D6" s="1" t="s">
        <v>8</v>
      </c>
    </row>
    <row r="8" spans="1:15" x14ac:dyDescent="0.25">
      <c r="A8" s="1" t="s">
        <v>9</v>
      </c>
      <c r="B8" s="72" t="s">
        <v>10</v>
      </c>
      <c r="C8" s="73"/>
      <c r="D8" s="73"/>
      <c r="E8" s="73"/>
      <c r="F8" s="73"/>
      <c r="G8" s="73"/>
      <c r="H8" s="73"/>
      <c r="I8" s="73"/>
      <c r="J8" s="73"/>
      <c r="K8" s="73"/>
      <c r="L8" s="73"/>
      <c r="M8" s="73"/>
      <c r="N8" s="73"/>
      <c r="O8" s="73"/>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27</v>
      </c>
      <c r="E11" s="3" t="s">
        <v>28</v>
      </c>
      <c r="F11" s="3" t="s">
        <v>29</v>
      </c>
      <c r="G11" s="3" t="s">
        <v>30</v>
      </c>
      <c r="H11" s="3" t="s">
        <v>31</v>
      </c>
      <c r="I11" s="3" t="s">
        <v>32</v>
      </c>
      <c r="J11" s="3">
        <v>100</v>
      </c>
      <c r="K11" s="2">
        <v>41654</v>
      </c>
      <c r="L11" s="2">
        <v>43814</v>
      </c>
      <c r="M11" s="5">
        <v>308.57142857142856</v>
      </c>
      <c r="N11" s="3">
        <v>0</v>
      </c>
      <c r="O11" s="3" t="s">
        <v>33</v>
      </c>
    </row>
    <row r="12" spans="1:15" ht="15.75" customHeight="1" thickBot="1" x14ac:dyDescent="0.3">
      <c r="A12" s="1">
        <v>2</v>
      </c>
      <c r="B12" s="71" t="s">
        <v>325</v>
      </c>
      <c r="C12" s="3" t="s">
        <v>26</v>
      </c>
      <c r="D12" s="6" t="s">
        <v>34</v>
      </c>
      <c r="E12" s="7" t="s">
        <v>35</v>
      </c>
      <c r="F12" s="6" t="s">
        <v>36</v>
      </c>
      <c r="G12" s="8" t="s">
        <v>38</v>
      </c>
      <c r="H12" s="8" t="s">
        <v>38</v>
      </c>
      <c r="I12" s="9" t="s">
        <v>39</v>
      </c>
      <c r="J12" s="6">
        <v>1</v>
      </c>
      <c r="K12" s="10">
        <v>42551</v>
      </c>
      <c r="L12" s="11">
        <v>44012</v>
      </c>
      <c r="M12" s="5">
        <f t="shared" ref="M12:M15" si="0">(+L12-K12)/7</f>
        <v>208.71428571428572</v>
      </c>
      <c r="N12" s="6">
        <v>0</v>
      </c>
      <c r="O12" s="12" t="s">
        <v>40</v>
      </c>
    </row>
    <row r="13" spans="1:15" ht="15.75" customHeight="1" thickBot="1" x14ac:dyDescent="0.3">
      <c r="A13" s="67">
        <v>3</v>
      </c>
      <c r="B13" s="68" t="s">
        <v>326</v>
      </c>
      <c r="C13" s="3" t="s">
        <v>26</v>
      </c>
      <c r="D13" s="6" t="s">
        <v>34</v>
      </c>
      <c r="E13" s="7" t="s">
        <v>35</v>
      </c>
      <c r="F13" s="6" t="s">
        <v>36</v>
      </c>
      <c r="G13" s="8" t="s">
        <v>42</v>
      </c>
      <c r="H13" s="8" t="s">
        <v>42</v>
      </c>
      <c r="I13" s="9" t="s">
        <v>39</v>
      </c>
      <c r="J13" s="6">
        <v>1</v>
      </c>
      <c r="K13" s="10">
        <v>42551</v>
      </c>
      <c r="L13" s="11">
        <v>45107</v>
      </c>
      <c r="M13" s="5">
        <f t="shared" si="0"/>
        <v>365.14285714285717</v>
      </c>
      <c r="N13" s="6">
        <v>0</v>
      </c>
      <c r="O13" s="12" t="s">
        <v>43</v>
      </c>
    </row>
    <row r="14" spans="1:15" ht="15.75" customHeight="1" thickBot="1" x14ac:dyDescent="0.3">
      <c r="A14" s="67">
        <v>4</v>
      </c>
      <c r="B14" s="71" t="s">
        <v>37</v>
      </c>
      <c r="C14" s="3" t="s">
        <v>26</v>
      </c>
      <c r="D14" s="6" t="s">
        <v>34</v>
      </c>
      <c r="E14" s="7" t="s">
        <v>35</v>
      </c>
      <c r="F14" s="6" t="s">
        <v>36</v>
      </c>
      <c r="G14" s="8" t="s">
        <v>45</v>
      </c>
      <c r="H14" s="8" t="s">
        <v>45</v>
      </c>
      <c r="I14" s="9" t="s">
        <v>39</v>
      </c>
      <c r="J14" s="6">
        <v>1</v>
      </c>
      <c r="K14" s="10">
        <v>42551</v>
      </c>
      <c r="L14" s="11">
        <v>44010</v>
      </c>
      <c r="M14" s="5">
        <f t="shared" si="0"/>
        <v>208.42857142857142</v>
      </c>
      <c r="N14" s="6">
        <v>0</v>
      </c>
      <c r="O14" s="12" t="s">
        <v>46</v>
      </c>
    </row>
    <row r="15" spans="1:15" ht="15.75" customHeight="1" thickBot="1" x14ac:dyDescent="0.3">
      <c r="A15" s="67">
        <v>5</v>
      </c>
      <c r="B15" s="68" t="s">
        <v>41</v>
      </c>
      <c r="C15" s="3" t="s">
        <v>26</v>
      </c>
      <c r="D15" s="6" t="s">
        <v>34</v>
      </c>
      <c r="E15" s="7" t="s">
        <v>35</v>
      </c>
      <c r="F15" s="6" t="s">
        <v>36</v>
      </c>
      <c r="G15" s="8" t="s">
        <v>48</v>
      </c>
      <c r="H15" s="8" t="s">
        <v>48</v>
      </c>
      <c r="I15" s="9" t="s">
        <v>39</v>
      </c>
      <c r="J15" s="6">
        <v>1</v>
      </c>
      <c r="K15" s="10">
        <v>42551</v>
      </c>
      <c r="L15" s="11">
        <v>44740</v>
      </c>
      <c r="M15" s="5">
        <f t="shared" si="0"/>
        <v>312.71428571428572</v>
      </c>
      <c r="N15" s="6">
        <v>0</v>
      </c>
      <c r="O15" s="12" t="s">
        <v>49</v>
      </c>
    </row>
    <row r="16" spans="1:15" ht="15.75" customHeight="1" thickBot="1" x14ac:dyDescent="0.3">
      <c r="A16" s="67">
        <v>6</v>
      </c>
      <c r="B16" s="71" t="s">
        <v>44</v>
      </c>
      <c r="C16" s="3" t="s">
        <v>26</v>
      </c>
      <c r="D16" s="6" t="s">
        <v>51</v>
      </c>
      <c r="E16" s="6" t="s">
        <v>52</v>
      </c>
      <c r="F16" s="6" t="s">
        <v>53</v>
      </c>
      <c r="G16" s="8" t="s">
        <v>54</v>
      </c>
      <c r="H16" s="8" t="s">
        <v>55</v>
      </c>
      <c r="I16" s="9" t="s">
        <v>56</v>
      </c>
      <c r="J16" s="6">
        <v>1</v>
      </c>
      <c r="K16" s="10">
        <v>43003</v>
      </c>
      <c r="L16" s="11">
        <v>43677</v>
      </c>
      <c r="M16" s="5">
        <f>(+L16-K16)/7</f>
        <v>96.285714285714292</v>
      </c>
      <c r="N16" s="6">
        <v>0</v>
      </c>
      <c r="O16" s="12" t="s">
        <v>57</v>
      </c>
    </row>
    <row r="17" spans="1:15" ht="15.75" customHeight="1" thickBot="1" x14ac:dyDescent="0.3">
      <c r="A17" s="67">
        <v>7</v>
      </c>
      <c r="B17" s="68" t="s">
        <v>47</v>
      </c>
      <c r="C17" s="3" t="s">
        <v>26</v>
      </c>
      <c r="D17" s="6" t="s">
        <v>51</v>
      </c>
      <c r="E17" s="6" t="s">
        <v>52</v>
      </c>
      <c r="F17" s="6" t="s">
        <v>53</v>
      </c>
      <c r="G17" s="8" t="s">
        <v>59</v>
      </c>
      <c r="H17" s="8" t="s">
        <v>60</v>
      </c>
      <c r="I17" s="9" t="s">
        <v>56</v>
      </c>
      <c r="J17" s="6">
        <v>1</v>
      </c>
      <c r="K17" s="10">
        <v>43003</v>
      </c>
      <c r="L17" s="11">
        <v>43677</v>
      </c>
      <c r="M17" s="5">
        <f>(+L17-K17)/7</f>
        <v>96.285714285714292</v>
      </c>
      <c r="N17" s="6">
        <v>0</v>
      </c>
      <c r="O17" s="12" t="s">
        <v>61</v>
      </c>
    </row>
    <row r="18" spans="1:15" ht="15.75" customHeight="1" thickBot="1" x14ac:dyDescent="0.3">
      <c r="A18" s="67">
        <v>8</v>
      </c>
      <c r="B18" s="71" t="s">
        <v>50</v>
      </c>
      <c r="C18" s="3" t="s">
        <v>26</v>
      </c>
      <c r="D18" s="6" t="s">
        <v>63</v>
      </c>
      <c r="E18" s="6" t="s">
        <v>64</v>
      </c>
      <c r="F18" s="6" t="s">
        <v>65</v>
      </c>
      <c r="G18" s="6" t="s">
        <v>66</v>
      </c>
      <c r="H18" s="6" t="s">
        <v>66</v>
      </c>
      <c r="I18" s="6" t="s">
        <v>67</v>
      </c>
      <c r="J18" s="6">
        <v>1</v>
      </c>
      <c r="K18" s="10">
        <v>44136</v>
      </c>
      <c r="L18" s="10">
        <v>44195</v>
      </c>
      <c r="M18" s="13">
        <v>8.4285714285714288</v>
      </c>
      <c r="N18" s="6">
        <v>0</v>
      </c>
      <c r="O18" s="14" t="s">
        <v>68</v>
      </c>
    </row>
    <row r="19" spans="1:15" ht="15.75" customHeight="1" thickBot="1" x14ac:dyDescent="0.3">
      <c r="A19" s="67">
        <v>9</v>
      </c>
      <c r="B19" s="68" t="s">
        <v>58</v>
      </c>
      <c r="C19" s="3" t="s">
        <v>26</v>
      </c>
      <c r="D19" s="6" t="s">
        <v>70</v>
      </c>
      <c r="E19" s="6" t="s">
        <v>71</v>
      </c>
      <c r="F19" s="6" t="s">
        <v>72</v>
      </c>
      <c r="G19" s="6" t="s">
        <v>73</v>
      </c>
      <c r="H19" s="6" t="s">
        <v>74</v>
      </c>
      <c r="I19" s="6" t="s">
        <v>75</v>
      </c>
      <c r="J19" s="6">
        <v>1</v>
      </c>
      <c r="K19" s="10">
        <v>42948</v>
      </c>
      <c r="L19" s="10">
        <v>43678</v>
      </c>
      <c r="M19" s="13">
        <v>104.28571428571429</v>
      </c>
      <c r="N19" s="6">
        <v>0</v>
      </c>
      <c r="O19" s="14" t="s">
        <v>76</v>
      </c>
    </row>
    <row r="20" spans="1:15" ht="15.75" customHeight="1" thickBot="1" x14ac:dyDescent="0.3">
      <c r="A20" s="67">
        <v>10</v>
      </c>
      <c r="B20" s="71" t="s">
        <v>327</v>
      </c>
      <c r="C20" s="3" t="s">
        <v>26</v>
      </c>
      <c r="D20" s="6" t="s">
        <v>78</v>
      </c>
      <c r="E20" s="15" t="s">
        <v>79</v>
      </c>
      <c r="F20" s="16" t="s">
        <v>80</v>
      </c>
      <c r="G20" s="16" t="s">
        <v>81</v>
      </c>
      <c r="H20" s="16" t="s">
        <v>81</v>
      </c>
      <c r="I20" s="20" t="s">
        <v>82</v>
      </c>
      <c r="J20" s="17">
        <v>5</v>
      </c>
      <c r="K20" s="18">
        <v>43419</v>
      </c>
      <c r="L20" s="18">
        <v>43830</v>
      </c>
      <c r="M20" s="19">
        <v>58.714285714285715</v>
      </c>
      <c r="N20" s="21">
        <v>0</v>
      </c>
      <c r="O20" s="14" t="s">
        <v>83</v>
      </c>
    </row>
    <row r="21" spans="1:15" ht="15.75" customHeight="1" thickBot="1" x14ac:dyDescent="0.3">
      <c r="A21" s="67">
        <v>11</v>
      </c>
      <c r="B21" s="68" t="s">
        <v>62</v>
      </c>
      <c r="C21" s="3" t="s">
        <v>26</v>
      </c>
      <c r="D21" s="6" t="s">
        <v>84</v>
      </c>
      <c r="E21" s="16" t="s">
        <v>85</v>
      </c>
      <c r="F21" s="16" t="s">
        <v>88</v>
      </c>
      <c r="G21" s="16" t="s">
        <v>86</v>
      </c>
      <c r="H21" s="16" t="s">
        <v>89</v>
      </c>
      <c r="I21" s="20" t="s">
        <v>90</v>
      </c>
      <c r="J21" s="22">
        <v>1</v>
      </c>
      <c r="K21" s="23">
        <v>43647</v>
      </c>
      <c r="L21" s="23">
        <v>43682</v>
      </c>
      <c r="M21" s="24">
        <f t="shared" ref="M21:M23" si="1">(+L21-K21)/7</f>
        <v>5</v>
      </c>
      <c r="N21" s="22">
        <v>0</v>
      </c>
      <c r="O21" s="22" t="s">
        <v>91</v>
      </c>
    </row>
    <row r="22" spans="1:15" ht="15.75" customHeight="1" thickBot="1" x14ac:dyDescent="0.3">
      <c r="A22" s="67">
        <v>12</v>
      </c>
      <c r="B22" s="71" t="s">
        <v>69</v>
      </c>
      <c r="C22" s="3" t="s">
        <v>26</v>
      </c>
      <c r="D22" s="6" t="s">
        <v>92</v>
      </c>
      <c r="E22" s="15" t="s">
        <v>93</v>
      </c>
      <c r="F22" s="16" t="s">
        <v>94</v>
      </c>
      <c r="G22" s="16" t="s">
        <v>95</v>
      </c>
      <c r="H22" s="16" t="s">
        <v>97</v>
      </c>
      <c r="I22" s="20" t="s">
        <v>98</v>
      </c>
      <c r="J22" s="28">
        <v>5</v>
      </c>
      <c r="K22" s="25">
        <v>43496</v>
      </c>
      <c r="L22" s="25">
        <v>43707</v>
      </c>
      <c r="M22" s="26">
        <f>(+L22-K22)/7</f>
        <v>30.142857142857142</v>
      </c>
      <c r="N22" s="27">
        <v>0</v>
      </c>
      <c r="O22" s="14" t="s">
        <v>99</v>
      </c>
    </row>
    <row r="23" spans="1:15" ht="15.75" customHeight="1" thickBot="1" x14ac:dyDescent="0.3">
      <c r="A23" s="67">
        <v>13</v>
      </c>
      <c r="B23" s="68" t="s">
        <v>328</v>
      </c>
      <c r="C23" s="3" t="s">
        <v>26</v>
      </c>
      <c r="D23" s="29" t="s">
        <v>92</v>
      </c>
      <c r="E23" s="30" t="s">
        <v>93</v>
      </c>
      <c r="F23" s="31" t="s">
        <v>94</v>
      </c>
      <c r="G23" s="31" t="s">
        <v>95</v>
      </c>
      <c r="H23" s="31" t="s">
        <v>101</v>
      </c>
      <c r="I23" s="32" t="s">
        <v>102</v>
      </c>
      <c r="J23" s="33">
        <v>4</v>
      </c>
      <c r="K23" s="34">
        <v>43496</v>
      </c>
      <c r="L23" s="34">
        <v>43692</v>
      </c>
      <c r="M23" s="35">
        <f t="shared" si="1"/>
        <v>28</v>
      </c>
      <c r="N23" s="51">
        <v>0</v>
      </c>
      <c r="O23" s="36" t="s">
        <v>103</v>
      </c>
    </row>
    <row r="24" spans="1:15" ht="15.75" customHeight="1" thickBot="1" x14ac:dyDescent="0.3">
      <c r="A24" s="67">
        <v>14</v>
      </c>
      <c r="B24" s="71" t="s">
        <v>329</v>
      </c>
      <c r="C24" s="3" t="s">
        <v>26</v>
      </c>
      <c r="D24" s="6" t="s">
        <v>105</v>
      </c>
      <c r="E24" s="37" t="s">
        <v>106</v>
      </c>
      <c r="F24" s="14" t="s">
        <v>107</v>
      </c>
      <c r="G24" s="14" t="s">
        <v>108</v>
      </c>
      <c r="H24" s="14" t="s">
        <v>109</v>
      </c>
      <c r="I24" s="38" t="s">
        <v>110</v>
      </c>
      <c r="J24" s="38">
        <v>1</v>
      </c>
      <c r="K24" s="39">
        <v>43647</v>
      </c>
      <c r="L24" s="39">
        <v>43861</v>
      </c>
      <c r="M24" s="13">
        <f>(+L24-K24)/7</f>
        <v>30.571428571428573</v>
      </c>
      <c r="N24" s="6">
        <v>0</v>
      </c>
      <c r="O24" s="40" t="s">
        <v>111</v>
      </c>
    </row>
    <row r="25" spans="1:15" ht="15.75" customHeight="1" thickBot="1" x14ac:dyDescent="0.3">
      <c r="A25" s="67">
        <v>15</v>
      </c>
      <c r="B25" s="68" t="s">
        <v>330</v>
      </c>
      <c r="C25" s="3" t="s">
        <v>26</v>
      </c>
      <c r="D25" s="6" t="s">
        <v>105</v>
      </c>
      <c r="E25" s="37" t="s">
        <v>106</v>
      </c>
      <c r="F25" s="14" t="s">
        <v>107</v>
      </c>
      <c r="G25" s="14" t="s">
        <v>113</v>
      </c>
      <c r="H25" s="14" t="s">
        <v>114</v>
      </c>
      <c r="I25" s="14" t="s">
        <v>115</v>
      </c>
      <c r="J25" s="38">
        <v>1</v>
      </c>
      <c r="K25" s="39">
        <v>43647</v>
      </c>
      <c r="L25" s="39">
        <v>43861</v>
      </c>
      <c r="M25" s="13">
        <f>(+L25-K25)/7</f>
        <v>30.571428571428573</v>
      </c>
      <c r="N25" s="6">
        <v>0</v>
      </c>
      <c r="O25" s="40" t="s">
        <v>116</v>
      </c>
    </row>
    <row r="26" spans="1:15" ht="15.75" customHeight="1" thickBot="1" x14ac:dyDescent="0.3">
      <c r="A26" s="67">
        <v>16</v>
      </c>
      <c r="B26" s="71" t="s">
        <v>331</v>
      </c>
      <c r="C26" s="3" t="s">
        <v>26</v>
      </c>
      <c r="D26" s="6" t="s">
        <v>105</v>
      </c>
      <c r="E26" s="37" t="s">
        <v>106</v>
      </c>
      <c r="F26" s="14" t="s">
        <v>107</v>
      </c>
      <c r="G26" s="41" t="s">
        <v>118</v>
      </c>
      <c r="H26" s="41" t="s">
        <v>119</v>
      </c>
      <c r="I26" s="42" t="s">
        <v>120</v>
      </c>
      <c r="J26" s="43">
        <v>1</v>
      </c>
      <c r="K26" s="44">
        <v>43647</v>
      </c>
      <c r="L26" s="39">
        <v>43861</v>
      </c>
      <c r="M26" s="13">
        <f>(+L26-K26)/7</f>
        <v>30.571428571428573</v>
      </c>
      <c r="N26" s="6">
        <v>0</v>
      </c>
      <c r="O26" s="45" t="s">
        <v>121</v>
      </c>
    </row>
    <row r="27" spans="1:15" ht="15.75" customHeight="1" thickBot="1" x14ac:dyDescent="0.3">
      <c r="A27" s="67">
        <v>17</v>
      </c>
      <c r="B27" s="68" t="s">
        <v>77</v>
      </c>
      <c r="C27" s="3" t="s">
        <v>26</v>
      </c>
      <c r="D27" s="6" t="s">
        <v>105</v>
      </c>
      <c r="E27" s="37" t="s">
        <v>106</v>
      </c>
      <c r="F27" s="14" t="s">
        <v>107</v>
      </c>
      <c r="G27" s="14" t="s">
        <v>123</v>
      </c>
      <c r="H27" s="14" t="s">
        <v>124</v>
      </c>
      <c r="I27" s="38" t="s">
        <v>125</v>
      </c>
      <c r="J27" s="38">
        <v>1</v>
      </c>
      <c r="K27" s="39">
        <v>43643</v>
      </c>
      <c r="L27" s="39">
        <v>43861</v>
      </c>
      <c r="M27" s="13">
        <f>(+L27-K27)/7</f>
        <v>31.142857142857142</v>
      </c>
      <c r="N27" s="6">
        <v>0</v>
      </c>
      <c r="O27" s="40" t="s">
        <v>126</v>
      </c>
    </row>
    <row r="28" spans="1:15" ht="15.75" customHeight="1" thickBot="1" x14ac:dyDescent="0.3">
      <c r="A28" s="67">
        <v>18</v>
      </c>
      <c r="B28" s="71" t="s">
        <v>332</v>
      </c>
      <c r="C28" s="3" t="s">
        <v>26</v>
      </c>
      <c r="D28" s="6" t="s">
        <v>128</v>
      </c>
      <c r="E28" s="14" t="s">
        <v>129</v>
      </c>
      <c r="F28" s="14" t="s">
        <v>130</v>
      </c>
      <c r="G28" s="46" t="s">
        <v>131</v>
      </c>
      <c r="H28" s="47" t="s">
        <v>132</v>
      </c>
      <c r="I28" s="47" t="s">
        <v>133</v>
      </c>
      <c r="J28" s="28">
        <v>1</v>
      </c>
      <c r="K28" s="25">
        <v>43739</v>
      </c>
      <c r="L28" s="25">
        <v>43769</v>
      </c>
      <c r="M28" s="26">
        <f t="shared" ref="M28:M46" si="2">(+L28-K28)/7</f>
        <v>4.2857142857142856</v>
      </c>
      <c r="N28" s="6">
        <v>0</v>
      </c>
      <c r="O28" s="40" t="s">
        <v>134</v>
      </c>
    </row>
    <row r="29" spans="1:15" ht="15.75" customHeight="1" thickBot="1" x14ac:dyDescent="0.3">
      <c r="A29" s="67">
        <v>19</v>
      </c>
      <c r="B29" s="68" t="s">
        <v>333</v>
      </c>
      <c r="C29" s="3" t="s">
        <v>26</v>
      </c>
      <c r="D29" s="6" t="s">
        <v>128</v>
      </c>
      <c r="E29" s="14" t="s">
        <v>129</v>
      </c>
      <c r="F29" s="14" t="s">
        <v>130</v>
      </c>
      <c r="G29" s="46" t="s">
        <v>136</v>
      </c>
      <c r="H29" s="48" t="s">
        <v>137</v>
      </c>
      <c r="I29" s="49" t="s">
        <v>138</v>
      </c>
      <c r="J29" s="28">
        <v>1</v>
      </c>
      <c r="K29" s="25">
        <v>43738</v>
      </c>
      <c r="L29" s="25">
        <v>43814</v>
      </c>
      <c r="M29" s="26">
        <f t="shared" si="2"/>
        <v>10.857142857142858</v>
      </c>
      <c r="N29" s="6">
        <v>0</v>
      </c>
      <c r="O29" s="40" t="s">
        <v>139</v>
      </c>
    </row>
    <row r="30" spans="1:15" ht="15.75" customHeight="1" thickBot="1" x14ac:dyDescent="0.3">
      <c r="A30" s="67">
        <v>20</v>
      </c>
      <c r="B30" s="71" t="s">
        <v>334</v>
      </c>
      <c r="C30" s="3" t="s">
        <v>26</v>
      </c>
      <c r="D30" s="6" t="s">
        <v>128</v>
      </c>
      <c r="E30" s="14" t="s">
        <v>129</v>
      </c>
      <c r="F30" s="14" t="s">
        <v>130</v>
      </c>
      <c r="G30" s="46" t="s">
        <v>141</v>
      </c>
      <c r="H30" s="46" t="s">
        <v>142</v>
      </c>
      <c r="I30" s="46" t="s">
        <v>133</v>
      </c>
      <c r="J30" s="28">
        <v>1</v>
      </c>
      <c r="K30" s="25">
        <v>43648</v>
      </c>
      <c r="L30" s="25">
        <v>43708</v>
      </c>
      <c r="M30" s="26">
        <f t="shared" si="2"/>
        <v>8.5714285714285712</v>
      </c>
      <c r="N30" s="6">
        <v>0</v>
      </c>
      <c r="O30" s="40" t="s">
        <v>143</v>
      </c>
    </row>
    <row r="31" spans="1:15" ht="15.75" customHeight="1" thickBot="1" x14ac:dyDescent="0.3">
      <c r="A31" s="67">
        <v>21</v>
      </c>
      <c r="B31" s="68" t="s">
        <v>87</v>
      </c>
      <c r="C31" s="3" t="s">
        <v>26</v>
      </c>
      <c r="D31" s="6" t="s">
        <v>128</v>
      </c>
      <c r="E31" s="14" t="s">
        <v>129</v>
      </c>
      <c r="F31" s="14" t="s">
        <v>130</v>
      </c>
      <c r="G31" s="46" t="s">
        <v>145</v>
      </c>
      <c r="H31" s="46" t="s">
        <v>146</v>
      </c>
      <c r="I31" s="46" t="s">
        <v>133</v>
      </c>
      <c r="J31" s="28">
        <v>1</v>
      </c>
      <c r="K31" s="25">
        <v>43770</v>
      </c>
      <c r="L31" s="25">
        <v>43799</v>
      </c>
      <c r="M31" s="26">
        <f t="shared" si="2"/>
        <v>4.1428571428571432</v>
      </c>
      <c r="N31" s="6">
        <v>0</v>
      </c>
      <c r="O31" s="40" t="s">
        <v>147</v>
      </c>
    </row>
    <row r="32" spans="1:15" ht="15.75" customHeight="1" thickBot="1" x14ac:dyDescent="0.3">
      <c r="A32" s="67">
        <v>22</v>
      </c>
      <c r="B32" s="71" t="s">
        <v>335</v>
      </c>
      <c r="C32" s="3" t="s">
        <v>26</v>
      </c>
      <c r="D32" s="6" t="s">
        <v>128</v>
      </c>
      <c r="E32" s="14" t="s">
        <v>129</v>
      </c>
      <c r="F32" s="14" t="s">
        <v>130</v>
      </c>
      <c r="G32" s="46" t="s">
        <v>149</v>
      </c>
      <c r="H32" s="46" t="s">
        <v>150</v>
      </c>
      <c r="I32" s="46" t="s">
        <v>151</v>
      </c>
      <c r="J32" s="28">
        <v>1</v>
      </c>
      <c r="K32" s="25">
        <v>43709</v>
      </c>
      <c r="L32" s="25">
        <v>43738</v>
      </c>
      <c r="M32" s="26">
        <f t="shared" si="2"/>
        <v>4.1428571428571432</v>
      </c>
      <c r="N32" s="6">
        <v>0</v>
      </c>
      <c r="O32" s="40" t="s">
        <v>152</v>
      </c>
    </row>
    <row r="33" spans="1:15" ht="15.75" customHeight="1" thickBot="1" x14ac:dyDescent="0.3">
      <c r="A33" s="67">
        <v>23</v>
      </c>
      <c r="B33" s="68" t="s">
        <v>336</v>
      </c>
      <c r="C33" s="3" t="s">
        <v>26</v>
      </c>
      <c r="D33" s="6" t="s">
        <v>154</v>
      </c>
      <c r="E33" s="14" t="s">
        <v>155</v>
      </c>
      <c r="F33" s="14" t="s">
        <v>156</v>
      </c>
      <c r="G33" s="46" t="s">
        <v>131</v>
      </c>
      <c r="H33" s="47" t="s">
        <v>132</v>
      </c>
      <c r="I33" s="47" t="s">
        <v>133</v>
      </c>
      <c r="J33" s="28">
        <v>1</v>
      </c>
      <c r="K33" s="25">
        <v>43739</v>
      </c>
      <c r="L33" s="25">
        <v>43768</v>
      </c>
      <c r="M33" s="26">
        <f t="shared" si="2"/>
        <v>4.1428571428571432</v>
      </c>
      <c r="N33" s="6">
        <v>0</v>
      </c>
      <c r="O33" s="40" t="s">
        <v>157</v>
      </c>
    </row>
    <row r="34" spans="1:15" ht="15.75" customHeight="1" thickBot="1" x14ac:dyDescent="0.3">
      <c r="A34" s="67">
        <v>24</v>
      </c>
      <c r="B34" s="71" t="s">
        <v>337</v>
      </c>
      <c r="C34" s="3" t="s">
        <v>26</v>
      </c>
      <c r="D34" s="6" t="s">
        <v>154</v>
      </c>
      <c r="E34" s="14" t="s">
        <v>155</v>
      </c>
      <c r="F34" s="14" t="s">
        <v>156</v>
      </c>
      <c r="G34" s="46" t="s">
        <v>136</v>
      </c>
      <c r="H34" s="48" t="s">
        <v>137</v>
      </c>
      <c r="I34" s="46" t="s">
        <v>138</v>
      </c>
      <c r="J34" s="28">
        <v>1</v>
      </c>
      <c r="K34" s="25">
        <v>43738</v>
      </c>
      <c r="L34" s="25">
        <v>43814</v>
      </c>
      <c r="M34" s="26">
        <f t="shared" si="2"/>
        <v>10.857142857142858</v>
      </c>
      <c r="N34" s="6">
        <v>0</v>
      </c>
      <c r="O34" s="40" t="s">
        <v>159</v>
      </c>
    </row>
    <row r="35" spans="1:15" ht="15.75" customHeight="1" thickBot="1" x14ac:dyDescent="0.3">
      <c r="A35" s="67">
        <v>25</v>
      </c>
      <c r="B35" s="68" t="s">
        <v>338</v>
      </c>
      <c r="C35" s="3" t="s">
        <v>26</v>
      </c>
      <c r="D35" s="6" t="s">
        <v>154</v>
      </c>
      <c r="E35" s="14" t="s">
        <v>155</v>
      </c>
      <c r="F35" s="14" t="s">
        <v>156</v>
      </c>
      <c r="G35" s="46" t="s">
        <v>141</v>
      </c>
      <c r="H35" s="46" t="s">
        <v>142</v>
      </c>
      <c r="I35" s="46" t="s">
        <v>133</v>
      </c>
      <c r="J35" s="28">
        <v>1</v>
      </c>
      <c r="K35" s="25">
        <v>43648</v>
      </c>
      <c r="L35" s="25">
        <v>43708</v>
      </c>
      <c r="M35" s="26">
        <f t="shared" si="2"/>
        <v>8.5714285714285712</v>
      </c>
      <c r="N35" s="6">
        <v>0</v>
      </c>
      <c r="O35" s="40" t="s">
        <v>161</v>
      </c>
    </row>
    <row r="36" spans="1:15" ht="15.75" customHeight="1" thickBot="1" x14ac:dyDescent="0.3">
      <c r="A36" s="67">
        <v>26</v>
      </c>
      <c r="B36" s="71" t="s">
        <v>339</v>
      </c>
      <c r="C36" s="3" t="s">
        <v>26</v>
      </c>
      <c r="D36" s="6" t="s">
        <v>154</v>
      </c>
      <c r="E36" s="14" t="s">
        <v>155</v>
      </c>
      <c r="F36" s="14" t="s">
        <v>156</v>
      </c>
      <c r="G36" s="46" t="s">
        <v>145</v>
      </c>
      <c r="H36" s="46" t="s">
        <v>146</v>
      </c>
      <c r="I36" s="46" t="s">
        <v>133</v>
      </c>
      <c r="J36" s="28">
        <v>1</v>
      </c>
      <c r="K36" s="25">
        <v>43770</v>
      </c>
      <c r="L36" s="25">
        <v>43799</v>
      </c>
      <c r="M36" s="26">
        <f t="shared" si="2"/>
        <v>4.1428571428571432</v>
      </c>
      <c r="N36" s="6">
        <v>0</v>
      </c>
      <c r="O36" s="40" t="s">
        <v>163</v>
      </c>
    </row>
    <row r="37" spans="1:15" ht="15.75" customHeight="1" thickBot="1" x14ac:dyDescent="0.3">
      <c r="A37" s="67">
        <v>27</v>
      </c>
      <c r="B37" s="68" t="s">
        <v>96</v>
      </c>
      <c r="C37" s="3" t="s">
        <v>26</v>
      </c>
      <c r="D37" s="6" t="s">
        <v>154</v>
      </c>
      <c r="E37" s="14" t="s">
        <v>155</v>
      </c>
      <c r="F37" s="14" t="s">
        <v>156</v>
      </c>
      <c r="G37" s="46" t="s">
        <v>149</v>
      </c>
      <c r="H37" s="47" t="s">
        <v>150</v>
      </c>
      <c r="I37" s="46" t="s">
        <v>151</v>
      </c>
      <c r="J37" s="28">
        <v>1</v>
      </c>
      <c r="K37" s="25">
        <v>43709</v>
      </c>
      <c r="L37" s="25">
        <v>43738</v>
      </c>
      <c r="M37" s="26">
        <f t="shared" si="2"/>
        <v>4.1428571428571432</v>
      </c>
      <c r="N37" s="6">
        <v>0</v>
      </c>
      <c r="O37" s="40" t="s">
        <v>165</v>
      </c>
    </row>
    <row r="38" spans="1:15" ht="15.75" customHeight="1" thickBot="1" x14ac:dyDescent="0.3">
      <c r="A38" s="67">
        <v>28</v>
      </c>
      <c r="B38" s="71" t="s">
        <v>100</v>
      </c>
      <c r="C38" s="3" t="s">
        <v>26</v>
      </c>
      <c r="D38" s="6" t="s">
        <v>167</v>
      </c>
      <c r="E38" s="14" t="s">
        <v>168</v>
      </c>
      <c r="F38" s="14" t="s">
        <v>169</v>
      </c>
      <c r="G38" s="50" t="s">
        <v>170</v>
      </c>
      <c r="H38" s="50" t="s">
        <v>171</v>
      </c>
      <c r="I38" s="50" t="s">
        <v>172</v>
      </c>
      <c r="J38" s="28">
        <v>1</v>
      </c>
      <c r="K38" s="25">
        <v>43655</v>
      </c>
      <c r="L38" s="25">
        <v>43661</v>
      </c>
      <c r="M38" s="5">
        <f>(+L38-K38)/7</f>
        <v>0.8571428571428571</v>
      </c>
      <c r="N38" s="51">
        <v>0</v>
      </c>
      <c r="O38" s="40" t="s">
        <v>173</v>
      </c>
    </row>
    <row r="39" spans="1:15" ht="15.75" customHeight="1" thickBot="1" x14ac:dyDescent="0.3">
      <c r="A39" s="67">
        <v>29</v>
      </c>
      <c r="B39" s="68" t="s">
        <v>104</v>
      </c>
      <c r="C39" s="3" t="s">
        <v>26</v>
      </c>
      <c r="D39" s="6" t="s">
        <v>167</v>
      </c>
      <c r="E39" s="14" t="s">
        <v>168</v>
      </c>
      <c r="F39" s="14" t="s">
        <v>169</v>
      </c>
      <c r="G39" s="50" t="s">
        <v>170</v>
      </c>
      <c r="H39" s="48" t="s">
        <v>137</v>
      </c>
      <c r="I39" s="52" t="s">
        <v>175</v>
      </c>
      <c r="J39" s="28">
        <v>1</v>
      </c>
      <c r="K39" s="25">
        <v>43648</v>
      </c>
      <c r="L39" s="25">
        <v>43673</v>
      </c>
      <c r="M39" s="5">
        <f t="shared" si="2"/>
        <v>3.5714285714285716</v>
      </c>
      <c r="N39" s="51">
        <v>0</v>
      </c>
      <c r="O39" s="40" t="s">
        <v>176</v>
      </c>
    </row>
    <row r="40" spans="1:15" ht="15.75" customHeight="1" thickBot="1" x14ac:dyDescent="0.3">
      <c r="A40" s="67">
        <v>30</v>
      </c>
      <c r="B40" s="71" t="s">
        <v>112</v>
      </c>
      <c r="C40" s="3" t="s">
        <v>26</v>
      </c>
      <c r="D40" s="6" t="s">
        <v>167</v>
      </c>
      <c r="E40" s="14" t="s">
        <v>168</v>
      </c>
      <c r="F40" s="14" t="s">
        <v>169</v>
      </c>
      <c r="G40" s="50" t="s">
        <v>178</v>
      </c>
      <c r="H40" s="50" t="s">
        <v>179</v>
      </c>
      <c r="I40" s="50" t="s">
        <v>180</v>
      </c>
      <c r="J40" s="28">
        <v>3</v>
      </c>
      <c r="K40" s="25">
        <v>43633</v>
      </c>
      <c r="L40" s="25">
        <v>43819</v>
      </c>
      <c r="M40" s="5">
        <f t="shared" si="2"/>
        <v>26.571428571428573</v>
      </c>
      <c r="N40" s="51">
        <v>0</v>
      </c>
      <c r="O40" s="40" t="s">
        <v>181</v>
      </c>
    </row>
    <row r="41" spans="1:15" ht="15.75" customHeight="1" thickBot="1" x14ac:dyDescent="0.3">
      <c r="A41" s="67">
        <v>31</v>
      </c>
      <c r="B41" s="68" t="s">
        <v>117</v>
      </c>
      <c r="C41" s="3" t="s">
        <v>26</v>
      </c>
      <c r="D41" s="6" t="s">
        <v>167</v>
      </c>
      <c r="E41" s="14" t="s">
        <v>168</v>
      </c>
      <c r="F41" s="14" t="s">
        <v>169</v>
      </c>
      <c r="G41" s="50" t="s">
        <v>178</v>
      </c>
      <c r="H41" s="46" t="s">
        <v>150</v>
      </c>
      <c r="I41" s="52" t="s">
        <v>183</v>
      </c>
      <c r="J41" s="28">
        <v>3</v>
      </c>
      <c r="K41" s="25">
        <v>43648</v>
      </c>
      <c r="L41" s="25">
        <v>43861</v>
      </c>
      <c r="M41" s="5">
        <f t="shared" si="2"/>
        <v>30.428571428571427</v>
      </c>
      <c r="N41" s="51">
        <v>0</v>
      </c>
      <c r="O41" s="40" t="s">
        <v>184</v>
      </c>
    </row>
    <row r="42" spans="1:15" ht="15.75" customHeight="1" thickBot="1" x14ac:dyDescent="0.3">
      <c r="A42" s="67">
        <v>32</v>
      </c>
      <c r="B42" s="71" t="s">
        <v>122</v>
      </c>
      <c r="C42" s="3" t="s">
        <v>26</v>
      </c>
      <c r="D42" s="6" t="s">
        <v>186</v>
      </c>
      <c r="E42" s="14" t="s">
        <v>187</v>
      </c>
      <c r="F42" s="14" t="s">
        <v>188</v>
      </c>
      <c r="G42" s="46" t="s">
        <v>189</v>
      </c>
      <c r="H42" s="46" t="s">
        <v>190</v>
      </c>
      <c r="I42" s="46" t="s">
        <v>191</v>
      </c>
      <c r="J42" s="28">
        <v>1</v>
      </c>
      <c r="K42" s="25">
        <v>43634</v>
      </c>
      <c r="L42" s="25">
        <v>43661</v>
      </c>
      <c r="M42" s="5">
        <f t="shared" si="2"/>
        <v>3.8571428571428572</v>
      </c>
      <c r="N42" s="53">
        <v>0</v>
      </c>
      <c r="O42" s="40" t="s">
        <v>192</v>
      </c>
    </row>
    <row r="43" spans="1:15" ht="15.75" customHeight="1" thickBot="1" x14ac:dyDescent="0.3">
      <c r="A43" s="67">
        <v>33</v>
      </c>
      <c r="B43" s="68" t="s">
        <v>127</v>
      </c>
      <c r="C43" s="3" t="s">
        <v>26</v>
      </c>
      <c r="D43" s="6" t="s">
        <v>186</v>
      </c>
      <c r="E43" s="14" t="s">
        <v>187</v>
      </c>
      <c r="F43" s="14" t="s">
        <v>188</v>
      </c>
      <c r="G43" s="46" t="s">
        <v>189</v>
      </c>
      <c r="H43" s="46" t="s">
        <v>194</v>
      </c>
      <c r="I43" s="46" t="s">
        <v>195</v>
      </c>
      <c r="J43" s="28">
        <v>1</v>
      </c>
      <c r="K43" s="25">
        <v>43678</v>
      </c>
      <c r="L43" s="25">
        <v>43799</v>
      </c>
      <c r="M43" s="5">
        <f t="shared" si="2"/>
        <v>17.285714285714285</v>
      </c>
      <c r="N43" s="53">
        <v>0</v>
      </c>
      <c r="O43" s="40" t="s">
        <v>196</v>
      </c>
    </row>
    <row r="44" spans="1:15" ht="15.75" customHeight="1" thickBot="1" x14ac:dyDescent="0.3">
      <c r="A44" s="67">
        <v>34</v>
      </c>
      <c r="B44" s="71" t="s">
        <v>135</v>
      </c>
      <c r="C44" s="3" t="s">
        <v>26</v>
      </c>
      <c r="D44" s="6" t="s">
        <v>198</v>
      </c>
      <c r="E44" s="14" t="s">
        <v>199</v>
      </c>
      <c r="F44" s="14" t="s">
        <v>200</v>
      </c>
      <c r="G44" s="46" t="s">
        <v>201</v>
      </c>
      <c r="H44" s="46" t="s">
        <v>202</v>
      </c>
      <c r="I44" s="54" t="s">
        <v>115</v>
      </c>
      <c r="J44" s="28">
        <v>2</v>
      </c>
      <c r="K44" s="25">
        <v>43647</v>
      </c>
      <c r="L44" s="25">
        <v>44196</v>
      </c>
      <c r="M44" s="5">
        <f t="shared" si="2"/>
        <v>78.428571428571431</v>
      </c>
      <c r="N44" s="53">
        <v>0</v>
      </c>
      <c r="O44" s="40" t="s">
        <v>203</v>
      </c>
    </row>
    <row r="45" spans="1:15" ht="15.75" customHeight="1" thickBot="1" x14ac:dyDescent="0.3">
      <c r="A45" s="67">
        <v>35</v>
      </c>
      <c r="B45" s="68" t="s">
        <v>140</v>
      </c>
      <c r="C45" s="3" t="s">
        <v>26</v>
      </c>
      <c r="D45" s="6" t="s">
        <v>198</v>
      </c>
      <c r="E45" s="14" t="s">
        <v>199</v>
      </c>
      <c r="F45" s="14" t="s">
        <v>200</v>
      </c>
      <c r="G45" s="46" t="s">
        <v>201</v>
      </c>
      <c r="H45" s="46" t="s">
        <v>205</v>
      </c>
      <c r="I45" s="54" t="s">
        <v>115</v>
      </c>
      <c r="J45" s="28">
        <v>3</v>
      </c>
      <c r="K45" s="25">
        <v>43647</v>
      </c>
      <c r="L45" s="25">
        <v>44196</v>
      </c>
      <c r="M45" s="5">
        <f t="shared" si="2"/>
        <v>78.428571428571431</v>
      </c>
      <c r="N45" s="53">
        <v>0</v>
      </c>
      <c r="O45" s="40" t="s">
        <v>206</v>
      </c>
    </row>
    <row r="46" spans="1:15" ht="15.75" customHeight="1" thickBot="1" x14ac:dyDescent="0.3">
      <c r="A46" s="67">
        <v>36</v>
      </c>
      <c r="B46" s="71" t="s">
        <v>144</v>
      </c>
      <c r="C46" s="3" t="s">
        <v>26</v>
      </c>
      <c r="D46" s="6" t="s">
        <v>198</v>
      </c>
      <c r="E46" s="14" t="s">
        <v>199</v>
      </c>
      <c r="F46" s="14" t="s">
        <v>200</v>
      </c>
      <c r="G46" s="46" t="s">
        <v>201</v>
      </c>
      <c r="H46" s="46" t="s">
        <v>208</v>
      </c>
      <c r="I46" s="54" t="s">
        <v>115</v>
      </c>
      <c r="J46" s="28">
        <v>3</v>
      </c>
      <c r="K46" s="25">
        <v>43647</v>
      </c>
      <c r="L46" s="25">
        <v>44196</v>
      </c>
      <c r="M46" s="5">
        <f t="shared" si="2"/>
        <v>78.428571428571431</v>
      </c>
      <c r="N46" s="53">
        <v>0</v>
      </c>
      <c r="O46" s="40" t="s">
        <v>209</v>
      </c>
    </row>
    <row r="47" spans="1:15" ht="15.75" customHeight="1" thickBot="1" x14ac:dyDescent="0.3">
      <c r="A47" s="67">
        <v>37</v>
      </c>
      <c r="B47" s="68" t="s">
        <v>148</v>
      </c>
      <c r="C47" s="3" t="s">
        <v>26</v>
      </c>
      <c r="D47" s="6" t="s">
        <v>198</v>
      </c>
      <c r="E47" s="14" t="s">
        <v>199</v>
      </c>
      <c r="F47" s="14" t="s">
        <v>211</v>
      </c>
      <c r="G47" s="55" t="s">
        <v>212</v>
      </c>
      <c r="H47" s="55" t="s">
        <v>213</v>
      </c>
      <c r="I47" s="56" t="s">
        <v>115</v>
      </c>
      <c r="J47" s="28">
        <v>2</v>
      </c>
      <c r="K47" s="25">
        <v>43800</v>
      </c>
      <c r="L47" s="25">
        <v>44012</v>
      </c>
      <c r="M47" s="5">
        <v>30.285714285714285</v>
      </c>
      <c r="N47" s="51">
        <v>0</v>
      </c>
      <c r="O47" s="40" t="s">
        <v>214</v>
      </c>
    </row>
    <row r="48" spans="1:15" ht="15.75" customHeight="1" thickBot="1" x14ac:dyDescent="0.3">
      <c r="A48" s="67">
        <v>38</v>
      </c>
      <c r="B48" s="71" t="s">
        <v>153</v>
      </c>
      <c r="C48" s="3" t="s">
        <v>26</v>
      </c>
      <c r="D48" s="6" t="s">
        <v>198</v>
      </c>
      <c r="E48" s="14" t="s">
        <v>199</v>
      </c>
      <c r="F48" s="14" t="s">
        <v>216</v>
      </c>
      <c r="G48" s="57" t="s">
        <v>217</v>
      </c>
      <c r="H48" s="57" t="s">
        <v>218</v>
      </c>
      <c r="I48" s="58" t="s">
        <v>115</v>
      </c>
      <c r="J48" s="28">
        <v>1</v>
      </c>
      <c r="K48" s="25">
        <v>43647</v>
      </c>
      <c r="L48" s="25">
        <v>43799</v>
      </c>
      <c r="M48" s="5">
        <f t="shared" ref="M48" si="3">(+L48-K48)/7</f>
        <v>21.714285714285715</v>
      </c>
      <c r="N48" s="51">
        <v>0</v>
      </c>
      <c r="O48" s="40" t="s">
        <v>219</v>
      </c>
    </row>
    <row r="49" spans="1:15" ht="15.75" customHeight="1" thickBot="1" x14ac:dyDescent="0.3">
      <c r="A49" s="67">
        <v>39</v>
      </c>
      <c r="B49" s="68" t="s">
        <v>158</v>
      </c>
      <c r="C49" s="3" t="s">
        <v>26</v>
      </c>
      <c r="D49" s="6" t="s">
        <v>198</v>
      </c>
      <c r="E49" s="14" t="s">
        <v>199</v>
      </c>
      <c r="F49" s="14" t="s">
        <v>221</v>
      </c>
      <c r="G49" s="59" t="s">
        <v>222</v>
      </c>
      <c r="H49" s="59" t="s">
        <v>223</v>
      </c>
      <c r="I49" s="56" t="s">
        <v>224</v>
      </c>
      <c r="J49" s="28">
        <v>1</v>
      </c>
      <c r="K49" s="25">
        <v>43626</v>
      </c>
      <c r="L49" s="25">
        <v>43708</v>
      </c>
      <c r="M49" s="5">
        <v>11.714285714285714</v>
      </c>
      <c r="N49" s="51">
        <v>0</v>
      </c>
      <c r="O49" s="40" t="s">
        <v>225</v>
      </c>
    </row>
    <row r="50" spans="1:15" ht="15.75" customHeight="1" thickBot="1" x14ac:dyDescent="0.3">
      <c r="A50" s="67">
        <v>40</v>
      </c>
      <c r="B50" s="71" t="s">
        <v>160</v>
      </c>
      <c r="C50" s="3" t="s">
        <v>26</v>
      </c>
      <c r="D50" s="6" t="s">
        <v>198</v>
      </c>
      <c r="E50" s="14" t="s">
        <v>199</v>
      </c>
      <c r="F50" s="14" t="s">
        <v>221</v>
      </c>
      <c r="G50" s="59" t="s">
        <v>227</v>
      </c>
      <c r="H50" s="59" t="s">
        <v>228</v>
      </c>
      <c r="I50" s="60" t="s">
        <v>229</v>
      </c>
      <c r="J50" s="28">
        <v>1</v>
      </c>
      <c r="K50" s="25">
        <v>43621</v>
      </c>
      <c r="L50" s="25">
        <v>43674</v>
      </c>
      <c r="M50" s="5">
        <v>7.5714285714285712</v>
      </c>
      <c r="N50" s="51">
        <v>0</v>
      </c>
      <c r="O50" s="40" t="s">
        <v>230</v>
      </c>
    </row>
    <row r="51" spans="1:15" ht="15.75" customHeight="1" thickBot="1" x14ac:dyDescent="0.3">
      <c r="A51" s="67">
        <v>41</v>
      </c>
      <c r="B51" s="68" t="s">
        <v>162</v>
      </c>
      <c r="C51" s="3" t="s">
        <v>26</v>
      </c>
      <c r="D51" s="6" t="s">
        <v>198</v>
      </c>
      <c r="E51" s="14" t="s">
        <v>199</v>
      </c>
      <c r="F51" s="14" t="s">
        <v>221</v>
      </c>
      <c r="G51" s="61" t="s">
        <v>232</v>
      </c>
      <c r="H51" s="59" t="s">
        <v>233</v>
      </c>
      <c r="I51" s="56" t="s">
        <v>234</v>
      </c>
      <c r="J51" s="28">
        <v>1</v>
      </c>
      <c r="K51" s="25">
        <v>43621</v>
      </c>
      <c r="L51" s="25">
        <v>43674</v>
      </c>
      <c r="M51" s="5">
        <v>7.5714285714285712</v>
      </c>
      <c r="N51" s="51">
        <v>0</v>
      </c>
      <c r="O51" s="40" t="s">
        <v>235</v>
      </c>
    </row>
    <row r="52" spans="1:15" ht="15.75" customHeight="1" thickBot="1" x14ac:dyDescent="0.3">
      <c r="A52" s="67">
        <v>42</v>
      </c>
      <c r="B52" s="71" t="s">
        <v>164</v>
      </c>
      <c r="C52" s="3" t="s">
        <v>26</v>
      </c>
      <c r="D52" s="6" t="s">
        <v>198</v>
      </c>
      <c r="E52" s="14" t="s">
        <v>199</v>
      </c>
      <c r="F52" s="14" t="s">
        <v>221</v>
      </c>
      <c r="G52" s="55" t="s">
        <v>237</v>
      </c>
      <c r="H52" s="55" t="s">
        <v>238</v>
      </c>
      <c r="I52" s="56" t="s">
        <v>115</v>
      </c>
      <c r="J52" s="28">
        <v>4</v>
      </c>
      <c r="K52" s="25">
        <v>43646</v>
      </c>
      <c r="L52" s="25">
        <v>44196</v>
      </c>
      <c r="M52" s="5">
        <v>78.571428571428569</v>
      </c>
      <c r="N52" s="51">
        <v>0</v>
      </c>
      <c r="O52" s="40" t="s">
        <v>239</v>
      </c>
    </row>
    <row r="53" spans="1:15" ht="15.75" customHeight="1" thickBot="1" x14ac:dyDescent="0.3">
      <c r="A53" s="67">
        <v>43</v>
      </c>
      <c r="B53" s="68" t="s">
        <v>166</v>
      </c>
      <c r="C53" s="3" t="s">
        <v>26</v>
      </c>
      <c r="D53" s="6" t="s">
        <v>241</v>
      </c>
      <c r="E53" s="14" t="s">
        <v>242</v>
      </c>
      <c r="F53" s="14" t="s">
        <v>243</v>
      </c>
      <c r="G53" s="47" t="s">
        <v>244</v>
      </c>
      <c r="H53" s="47" t="s">
        <v>245</v>
      </c>
      <c r="I53" s="58" t="s">
        <v>246</v>
      </c>
      <c r="J53" s="28">
        <v>1</v>
      </c>
      <c r="K53" s="25">
        <v>43648</v>
      </c>
      <c r="L53" s="25">
        <v>43677</v>
      </c>
      <c r="M53" s="5">
        <f t="shared" ref="M53:M72" si="4">(+L53-K53)/7</f>
        <v>4.1428571428571432</v>
      </c>
      <c r="N53" s="6">
        <v>0</v>
      </c>
      <c r="O53" s="40" t="s">
        <v>247</v>
      </c>
    </row>
    <row r="54" spans="1:15" ht="15.75" customHeight="1" thickBot="1" x14ac:dyDescent="0.3">
      <c r="A54" s="67">
        <v>44</v>
      </c>
      <c r="B54" s="71" t="s">
        <v>174</v>
      </c>
      <c r="C54" s="3" t="s">
        <v>26</v>
      </c>
      <c r="D54" s="6" t="s">
        <v>241</v>
      </c>
      <c r="E54" s="14" t="s">
        <v>242</v>
      </c>
      <c r="F54" s="14" t="s">
        <v>243</v>
      </c>
      <c r="G54" s="47" t="s">
        <v>249</v>
      </c>
      <c r="H54" s="57" t="s">
        <v>250</v>
      </c>
      <c r="I54" s="58" t="s">
        <v>251</v>
      </c>
      <c r="J54" s="28">
        <v>1</v>
      </c>
      <c r="K54" s="25">
        <v>43678</v>
      </c>
      <c r="L54" s="25">
        <v>43708</v>
      </c>
      <c r="M54" s="5">
        <f t="shared" si="4"/>
        <v>4.2857142857142856</v>
      </c>
      <c r="N54" s="6">
        <v>0</v>
      </c>
      <c r="O54" s="40" t="s">
        <v>252</v>
      </c>
    </row>
    <row r="55" spans="1:15" ht="15.75" customHeight="1" thickBot="1" x14ac:dyDescent="0.3">
      <c r="A55" s="67">
        <v>45</v>
      </c>
      <c r="B55" s="68" t="s">
        <v>177</v>
      </c>
      <c r="C55" s="3" t="s">
        <v>26</v>
      </c>
      <c r="D55" s="6" t="s">
        <v>241</v>
      </c>
      <c r="E55" s="14" t="s">
        <v>242</v>
      </c>
      <c r="F55" s="14" t="s">
        <v>243</v>
      </c>
      <c r="G55" s="47" t="s">
        <v>254</v>
      </c>
      <c r="H55" s="47" t="s">
        <v>255</v>
      </c>
      <c r="I55" s="58" t="s">
        <v>256</v>
      </c>
      <c r="J55" s="28">
        <v>1</v>
      </c>
      <c r="K55" s="25">
        <v>43709</v>
      </c>
      <c r="L55" s="25">
        <v>43738</v>
      </c>
      <c r="M55" s="5">
        <f t="shared" si="4"/>
        <v>4.1428571428571432</v>
      </c>
      <c r="N55" s="6">
        <v>0</v>
      </c>
      <c r="O55" s="40" t="s">
        <v>257</v>
      </c>
    </row>
    <row r="56" spans="1:15" ht="15.75" customHeight="1" thickBot="1" x14ac:dyDescent="0.3">
      <c r="A56" s="67">
        <v>46</v>
      </c>
      <c r="B56" s="71" t="s">
        <v>182</v>
      </c>
      <c r="C56" s="3" t="s">
        <v>26</v>
      </c>
      <c r="D56" s="6" t="s">
        <v>241</v>
      </c>
      <c r="E56" s="14" t="s">
        <v>242</v>
      </c>
      <c r="F56" s="14" t="s">
        <v>243</v>
      </c>
      <c r="G56" s="47" t="s">
        <v>259</v>
      </c>
      <c r="H56" s="57" t="s">
        <v>260</v>
      </c>
      <c r="I56" s="47" t="s">
        <v>261</v>
      </c>
      <c r="J56" s="28">
        <v>1</v>
      </c>
      <c r="K56" s="25">
        <v>43648</v>
      </c>
      <c r="L56" s="25">
        <v>43677</v>
      </c>
      <c r="M56" s="5">
        <f t="shared" si="4"/>
        <v>4.1428571428571432</v>
      </c>
      <c r="N56" s="6">
        <v>0</v>
      </c>
      <c r="O56" s="40" t="s">
        <v>262</v>
      </c>
    </row>
    <row r="57" spans="1:15" ht="15.75" customHeight="1" thickBot="1" x14ac:dyDescent="0.3">
      <c r="A57" s="67">
        <v>47</v>
      </c>
      <c r="B57" s="68" t="s">
        <v>185</v>
      </c>
      <c r="C57" s="3" t="s">
        <v>26</v>
      </c>
      <c r="D57" s="6" t="s">
        <v>264</v>
      </c>
      <c r="E57" s="14" t="s">
        <v>265</v>
      </c>
      <c r="F57" s="14" t="s">
        <v>266</v>
      </c>
      <c r="G57" s="47" t="s">
        <v>267</v>
      </c>
      <c r="H57" s="47" t="s">
        <v>268</v>
      </c>
      <c r="I57" s="58" t="s">
        <v>246</v>
      </c>
      <c r="J57" s="28">
        <v>1</v>
      </c>
      <c r="K57" s="25">
        <v>43648</v>
      </c>
      <c r="L57" s="25">
        <v>43677</v>
      </c>
      <c r="M57" s="5">
        <f t="shared" si="4"/>
        <v>4.1428571428571432</v>
      </c>
      <c r="N57" s="6">
        <v>0</v>
      </c>
      <c r="O57" s="40" t="s">
        <v>269</v>
      </c>
    </row>
    <row r="58" spans="1:15" ht="15.75" customHeight="1" thickBot="1" x14ac:dyDescent="0.3">
      <c r="A58" s="67">
        <v>48</v>
      </c>
      <c r="B58" s="71" t="s">
        <v>193</v>
      </c>
      <c r="C58" s="3" t="s">
        <v>26</v>
      </c>
      <c r="D58" s="6" t="s">
        <v>264</v>
      </c>
      <c r="E58" s="14" t="s">
        <v>265</v>
      </c>
      <c r="F58" s="14" t="s">
        <v>266</v>
      </c>
      <c r="G58" s="47" t="s">
        <v>249</v>
      </c>
      <c r="H58" s="57" t="s">
        <v>250</v>
      </c>
      <c r="I58" s="58" t="s">
        <v>251</v>
      </c>
      <c r="J58" s="28">
        <v>1</v>
      </c>
      <c r="K58" s="25">
        <v>43678</v>
      </c>
      <c r="L58" s="25">
        <v>43708</v>
      </c>
      <c r="M58" s="5">
        <f t="shared" si="4"/>
        <v>4.2857142857142856</v>
      </c>
      <c r="N58" s="6">
        <v>0</v>
      </c>
      <c r="O58" s="40" t="s">
        <v>270</v>
      </c>
    </row>
    <row r="59" spans="1:15" ht="15.75" customHeight="1" thickBot="1" x14ac:dyDescent="0.3">
      <c r="A59" s="67">
        <v>49</v>
      </c>
      <c r="B59" s="68" t="s">
        <v>197</v>
      </c>
      <c r="C59" s="3" t="s">
        <v>26</v>
      </c>
      <c r="D59" s="6" t="s">
        <v>264</v>
      </c>
      <c r="E59" s="14" t="s">
        <v>265</v>
      </c>
      <c r="F59" s="14" t="s">
        <v>266</v>
      </c>
      <c r="G59" s="47" t="s">
        <v>254</v>
      </c>
      <c r="H59" s="47" t="s">
        <v>255</v>
      </c>
      <c r="I59" s="58" t="s">
        <v>256</v>
      </c>
      <c r="J59" s="28">
        <v>1</v>
      </c>
      <c r="K59" s="25">
        <v>43709</v>
      </c>
      <c r="L59" s="25">
        <v>43738</v>
      </c>
      <c r="M59" s="5">
        <f t="shared" si="4"/>
        <v>4.1428571428571432</v>
      </c>
      <c r="N59" s="6">
        <v>0</v>
      </c>
      <c r="O59" s="40" t="s">
        <v>271</v>
      </c>
    </row>
    <row r="60" spans="1:15" ht="15.75" customHeight="1" thickBot="1" x14ac:dyDescent="0.3">
      <c r="A60" s="67">
        <v>50</v>
      </c>
      <c r="B60" s="71" t="s">
        <v>204</v>
      </c>
      <c r="C60" s="3" t="s">
        <v>26</v>
      </c>
      <c r="D60" s="6" t="s">
        <v>264</v>
      </c>
      <c r="E60" s="14" t="s">
        <v>265</v>
      </c>
      <c r="F60" s="14" t="s">
        <v>266</v>
      </c>
      <c r="G60" s="47" t="s">
        <v>259</v>
      </c>
      <c r="H60" s="47" t="s">
        <v>260</v>
      </c>
      <c r="I60" s="47" t="s">
        <v>272</v>
      </c>
      <c r="J60" s="28">
        <v>1</v>
      </c>
      <c r="K60" s="25">
        <v>43648</v>
      </c>
      <c r="L60" s="25">
        <v>43677</v>
      </c>
      <c r="M60" s="5">
        <f t="shared" si="4"/>
        <v>4.1428571428571432</v>
      </c>
      <c r="N60" s="6">
        <v>0</v>
      </c>
      <c r="O60" s="40" t="s">
        <v>273</v>
      </c>
    </row>
    <row r="61" spans="1:15" ht="15.75" customHeight="1" thickBot="1" x14ac:dyDescent="0.3">
      <c r="A61" s="67">
        <v>51</v>
      </c>
      <c r="B61" s="68" t="s">
        <v>207</v>
      </c>
      <c r="C61" s="3" t="s">
        <v>26</v>
      </c>
      <c r="D61" s="6" t="s">
        <v>274</v>
      </c>
      <c r="E61" s="14" t="s">
        <v>275</v>
      </c>
      <c r="F61" s="14" t="s">
        <v>276</v>
      </c>
      <c r="G61" s="62" t="s">
        <v>277</v>
      </c>
      <c r="H61" s="62" t="s">
        <v>278</v>
      </c>
      <c r="I61" s="62" t="s">
        <v>279</v>
      </c>
      <c r="J61" s="28">
        <v>1</v>
      </c>
      <c r="K61" s="25">
        <v>43644</v>
      </c>
      <c r="L61" s="25">
        <v>43677</v>
      </c>
      <c r="M61" s="5">
        <f t="shared" si="4"/>
        <v>4.7142857142857144</v>
      </c>
      <c r="N61" s="51">
        <v>0</v>
      </c>
      <c r="O61" s="40" t="s">
        <v>280</v>
      </c>
    </row>
    <row r="62" spans="1:15" ht="15.75" customHeight="1" thickBot="1" x14ac:dyDescent="0.3">
      <c r="A62" s="67">
        <v>52</v>
      </c>
      <c r="B62" s="71" t="s">
        <v>210</v>
      </c>
      <c r="C62" s="3" t="s">
        <v>26</v>
      </c>
      <c r="D62" s="6" t="s">
        <v>274</v>
      </c>
      <c r="E62" s="14" t="s">
        <v>275</v>
      </c>
      <c r="F62" s="14" t="s">
        <v>276</v>
      </c>
      <c r="G62" s="62" t="s">
        <v>277</v>
      </c>
      <c r="H62" s="62" t="s">
        <v>281</v>
      </c>
      <c r="I62" s="62" t="s">
        <v>282</v>
      </c>
      <c r="J62" s="28">
        <v>1</v>
      </c>
      <c r="K62" s="25">
        <f>+L61</f>
        <v>43677</v>
      </c>
      <c r="L62" s="25">
        <f>+K62+91</f>
        <v>43768</v>
      </c>
      <c r="M62" s="5">
        <f t="shared" si="4"/>
        <v>13</v>
      </c>
      <c r="N62" s="51">
        <v>0</v>
      </c>
      <c r="O62" s="40" t="s">
        <v>283</v>
      </c>
    </row>
    <row r="63" spans="1:15" ht="15.75" customHeight="1" thickBot="1" x14ac:dyDescent="0.3">
      <c r="A63" s="67">
        <v>53</v>
      </c>
      <c r="B63" s="68" t="s">
        <v>215</v>
      </c>
      <c r="C63" s="3" t="s">
        <v>26</v>
      </c>
      <c r="D63" s="6" t="s">
        <v>274</v>
      </c>
      <c r="E63" s="14" t="s">
        <v>275</v>
      </c>
      <c r="F63" s="14" t="s">
        <v>276</v>
      </c>
      <c r="G63" s="62" t="s">
        <v>284</v>
      </c>
      <c r="H63" s="62" t="s">
        <v>284</v>
      </c>
      <c r="I63" s="62" t="s">
        <v>285</v>
      </c>
      <c r="J63" s="28">
        <v>1</v>
      </c>
      <c r="K63" s="25">
        <f>+L62</f>
        <v>43768</v>
      </c>
      <c r="L63" s="25">
        <v>43829</v>
      </c>
      <c r="M63" s="5">
        <f t="shared" si="4"/>
        <v>8.7142857142857135</v>
      </c>
      <c r="N63" s="51">
        <v>0</v>
      </c>
      <c r="O63" s="40" t="s">
        <v>286</v>
      </c>
    </row>
    <row r="64" spans="1:15" ht="15.75" customHeight="1" thickBot="1" x14ac:dyDescent="0.3">
      <c r="A64" s="67">
        <v>54</v>
      </c>
      <c r="B64" s="71" t="s">
        <v>220</v>
      </c>
      <c r="C64" s="3" t="s">
        <v>26</v>
      </c>
      <c r="D64" s="6" t="s">
        <v>274</v>
      </c>
      <c r="E64" s="14" t="s">
        <v>275</v>
      </c>
      <c r="F64" s="14" t="s">
        <v>276</v>
      </c>
      <c r="G64" s="62" t="s">
        <v>287</v>
      </c>
      <c r="H64" s="62" t="s">
        <v>288</v>
      </c>
      <c r="I64" s="62" t="s">
        <v>289</v>
      </c>
      <c r="J64" s="28">
        <v>1</v>
      </c>
      <c r="K64" s="25">
        <v>43644</v>
      </c>
      <c r="L64" s="25">
        <f>+L61</f>
        <v>43677</v>
      </c>
      <c r="M64" s="5">
        <f t="shared" si="4"/>
        <v>4.7142857142857144</v>
      </c>
      <c r="N64" s="51">
        <v>0</v>
      </c>
      <c r="O64" s="40" t="s">
        <v>290</v>
      </c>
    </row>
    <row r="65" spans="1:15" ht="15.75" customHeight="1" thickBot="1" x14ac:dyDescent="0.3">
      <c r="A65" s="67">
        <v>55</v>
      </c>
      <c r="B65" s="68" t="s">
        <v>226</v>
      </c>
      <c r="C65" s="3" t="s">
        <v>26</v>
      </c>
      <c r="D65" s="6" t="s">
        <v>274</v>
      </c>
      <c r="E65" s="14" t="s">
        <v>275</v>
      </c>
      <c r="F65" s="14" t="s">
        <v>276</v>
      </c>
      <c r="G65" s="62" t="s">
        <v>291</v>
      </c>
      <c r="H65" s="62" t="s">
        <v>292</v>
      </c>
      <c r="I65" s="62" t="s">
        <v>293</v>
      </c>
      <c r="J65" s="28">
        <v>1</v>
      </c>
      <c r="K65" s="69">
        <v>43480</v>
      </c>
      <c r="L65" s="69">
        <v>43708</v>
      </c>
      <c r="M65" s="70">
        <f>(+L65-K65)/7</f>
        <v>32.571428571428569</v>
      </c>
      <c r="N65" s="51">
        <v>0</v>
      </c>
      <c r="O65" s="40" t="s">
        <v>294</v>
      </c>
    </row>
    <row r="66" spans="1:15" ht="15.75" customHeight="1" thickBot="1" x14ac:dyDescent="0.3">
      <c r="A66" s="67">
        <v>56</v>
      </c>
      <c r="B66" s="71" t="s">
        <v>231</v>
      </c>
      <c r="C66" s="3" t="s">
        <v>26</v>
      </c>
      <c r="D66" s="6" t="s">
        <v>274</v>
      </c>
      <c r="E66" s="14" t="s">
        <v>275</v>
      </c>
      <c r="F66" s="14" t="s">
        <v>276</v>
      </c>
      <c r="G66" s="62" t="s">
        <v>295</v>
      </c>
      <c r="H66" s="62" t="s">
        <v>296</v>
      </c>
      <c r="I66" s="62" t="s">
        <v>297</v>
      </c>
      <c r="J66" s="28">
        <v>1</v>
      </c>
      <c r="K66" s="69">
        <v>43480</v>
      </c>
      <c r="L66" s="69">
        <v>43738</v>
      </c>
      <c r="M66" s="70">
        <f t="shared" si="4"/>
        <v>36.857142857142854</v>
      </c>
      <c r="N66" s="51">
        <v>0</v>
      </c>
      <c r="O66" s="40" t="s">
        <v>298</v>
      </c>
    </row>
    <row r="67" spans="1:15" ht="15.75" customHeight="1" thickBot="1" x14ac:dyDescent="0.3">
      <c r="A67" s="67">
        <v>57</v>
      </c>
      <c r="B67" s="68" t="s">
        <v>236</v>
      </c>
      <c r="C67" s="3" t="s">
        <v>26</v>
      </c>
      <c r="D67" s="6" t="s">
        <v>274</v>
      </c>
      <c r="E67" s="14" t="s">
        <v>275</v>
      </c>
      <c r="F67" s="14" t="s">
        <v>276</v>
      </c>
      <c r="G67" s="62" t="s">
        <v>299</v>
      </c>
      <c r="H67" s="62" t="s">
        <v>300</v>
      </c>
      <c r="I67" s="62" t="s">
        <v>297</v>
      </c>
      <c r="J67" s="28">
        <v>1</v>
      </c>
      <c r="K67" s="25">
        <f>+L66</f>
        <v>43738</v>
      </c>
      <c r="L67" s="25">
        <v>43784</v>
      </c>
      <c r="M67" s="5">
        <f t="shared" si="4"/>
        <v>6.5714285714285712</v>
      </c>
      <c r="N67" s="51">
        <v>0</v>
      </c>
      <c r="O67" s="40" t="s">
        <v>301</v>
      </c>
    </row>
    <row r="68" spans="1:15" ht="15.75" customHeight="1" thickBot="1" x14ac:dyDescent="0.3">
      <c r="A68" s="67">
        <v>58</v>
      </c>
      <c r="B68" s="71" t="s">
        <v>240</v>
      </c>
      <c r="C68" s="3" t="s">
        <v>26</v>
      </c>
      <c r="D68" s="6" t="s">
        <v>302</v>
      </c>
      <c r="E68" s="14" t="s">
        <v>303</v>
      </c>
      <c r="F68" s="14" t="s">
        <v>304</v>
      </c>
      <c r="G68" s="46" t="s">
        <v>305</v>
      </c>
      <c r="H68" s="49" t="s">
        <v>306</v>
      </c>
      <c r="I68" s="63" t="s">
        <v>307</v>
      </c>
      <c r="J68" s="28">
        <v>1</v>
      </c>
      <c r="K68" s="25">
        <v>43631</v>
      </c>
      <c r="L68" s="25">
        <v>43665</v>
      </c>
      <c r="M68" s="5">
        <f t="shared" si="4"/>
        <v>4.8571428571428568</v>
      </c>
      <c r="N68" s="6">
        <v>0</v>
      </c>
      <c r="O68" s="40" t="s">
        <v>308</v>
      </c>
    </row>
    <row r="69" spans="1:15" ht="15.75" customHeight="1" thickBot="1" x14ac:dyDescent="0.3">
      <c r="A69" s="67">
        <v>59</v>
      </c>
      <c r="B69" s="68" t="s">
        <v>248</v>
      </c>
      <c r="C69" s="3" t="s">
        <v>26</v>
      </c>
      <c r="D69" s="6" t="s">
        <v>302</v>
      </c>
      <c r="E69" s="14" t="s">
        <v>303</v>
      </c>
      <c r="F69" s="14" t="s">
        <v>304</v>
      </c>
      <c r="G69" s="46" t="s">
        <v>309</v>
      </c>
      <c r="H69" s="49" t="s">
        <v>310</v>
      </c>
      <c r="I69" s="49" t="s">
        <v>311</v>
      </c>
      <c r="J69" s="28">
        <v>1</v>
      </c>
      <c r="K69" s="25">
        <v>43648</v>
      </c>
      <c r="L69" s="25">
        <v>43692</v>
      </c>
      <c r="M69" s="5">
        <f t="shared" si="4"/>
        <v>6.2857142857142856</v>
      </c>
      <c r="N69" s="6">
        <v>0</v>
      </c>
      <c r="O69" s="40" t="s">
        <v>312</v>
      </c>
    </row>
    <row r="70" spans="1:15" ht="15.75" customHeight="1" thickBot="1" x14ac:dyDescent="0.3">
      <c r="A70" s="67">
        <v>60</v>
      </c>
      <c r="B70" s="71" t="s">
        <v>253</v>
      </c>
      <c r="C70" s="3" t="s">
        <v>26</v>
      </c>
      <c r="D70" s="6" t="s">
        <v>302</v>
      </c>
      <c r="E70" s="14" t="s">
        <v>303</v>
      </c>
      <c r="F70" s="14" t="s">
        <v>304</v>
      </c>
      <c r="G70" s="46" t="s">
        <v>309</v>
      </c>
      <c r="H70" s="49" t="s">
        <v>310</v>
      </c>
      <c r="I70" s="49" t="s">
        <v>311</v>
      </c>
      <c r="J70" s="28">
        <v>1</v>
      </c>
      <c r="K70" s="25">
        <v>43723</v>
      </c>
      <c r="L70" s="25">
        <v>43753</v>
      </c>
      <c r="M70" s="5">
        <f t="shared" si="4"/>
        <v>4.2857142857142856</v>
      </c>
      <c r="N70" s="6">
        <v>0</v>
      </c>
      <c r="O70" s="40" t="s">
        <v>313</v>
      </c>
    </row>
    <row r="71" spans="1:15" ht="15.75" customHeight="1" thickBot="1" x14ac:dyDescent="0.3">
      <c r="A71" s="67">
        <v>61</v>
      </c>
      <c r="B71" s="68" t="s">
        <v>258</v>
      </c>
      <c r="C71" s="3" t="s">
        <v>26</v>
      </c>
      <c r="D71" s="6" t="s">
        <v>314</v>
      </c>
      <c r="E71" s="14" t="s">
        <v>315</v>
      </c>
      <c r="F71" s="14" t="s">
        <v>316</v>
      </c>
      <c r="G71" s="64" t="s">
        <v>317</v>
      </c>
      <c r="H71" s="65" t="s">
        <v>318</v>
      </c>
      <c r="I71" s="64" t="s">
        <v>319</v>
      </c>
      <c r="J71" s="28">
        <v>1</v>
      </c>
      <c r="K71" s="25">
        <v>43633</v>
      </c>
      <c r="L71" s="25">
        <v>43665</v>
      </c>
      <c r="M71" s="5">
        <f t="shared" si="4"/>
        <v>4.5714285714285712</v>
      </c>
      <c r="N71" s="66">
        <v>0</v>
      </c>
      <c r="O71" s="40" t="s">
        <v>320</v>
      </c>
    </row>
    <row r="72" spans="1:15" ht="15.75" customHeight="1" thickBot="1" x14ac:dyDescent="0.3">
      <c r="A72" s="67">
        <v>62</v>
      </c>
      <c r="B72" s="71" t="s">
        <v>263</v>
      </c>
      <c r="C72" s="3" t="s">
        <v>26</v>
      </c>
      <c r="D72" s="6" t="s">
        <v>314</v>
      </c>
      <c r="E72" s="14" t="s">
        <v>315</v>
      </c>
      <c r="F72" s="14" t="s">
        <v>316</v>
      </c>
      <c r="G72" s="65" t="s">
        <v>321</v>
      </c>
      <c r="H72" s="64" t="s">
        <v>322</v>
      </c>
      <c r="I72" s="64" t="s">
        <v>323</v>
      </c>
      <c r="J72" s="28">
        <v>1</v>
      </c>
      <c r="K72" s="25">
        <v>43676</v>
      </c>
      <c r="L72" s="25">
        <v>43881</v>
      </c>
      <c r="M72" s="5">
        <f t="shared" si="4"/>
        <v>29.285714285714285</v>
      </c>
      <c r="N72" s="66">
        <v>0</v>
      </c>
      <c r="O72" s="40" t="s">
        <v>324</v>
      </c>
    </row>
    <row r="350985" spans="1:1" x14ac:dyDescent="0.25">
      <c r="A350985" t="s">
        <v>25</v>
      </c>
    </row>
    <row r="350986" spans="1:1" x14ac:dyDescent="0.25">
      <c r="A350986" t="s">
        <v>26</v>
      </c>
    </row>
  </sheetData>
  <mergeCells count="1">
    <mergeCell ref="B8:O8"/>
  </mergeCells>
  <dataValidations count="10">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72 H68 H60 G63:H63 G30:G33 G28 G35:G37 G65 G53:H59 G60:G62 G42:G52 G22:G23 H7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72 H61:I61 I68 G29 H30:H33 H28 G34 H35:H37 H62 G68 I53:I60 H41:H52 H24:H25 G7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64:H64 I24:I37 I62:I64 I42:I52 I71:I7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4:J37 J42:J62 J64:J68 J71:J7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59:L60 K64 K47:L47 K43:K46 L30 K24:K37 L33 L35 L55:L56 K48:K62 L49:L50 K71:K72 K67:K6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8 K63 L71:L72 L51:L54 L48 L31:L32 L24:L29 L34 L36:L37 L42:L46 L57:L58 L61:L64 K65:L65 K66">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22:D2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2:E2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2:F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2">
      <formula1>$A$350984:$A$350986</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Nestor Enrique Valdivieso Acevedo</cp:lastModifiedBy>
  <cp:lastPrinted>2019-07-15T20:12:02Z</cp:lastPrinted>
  <dcterms:created xsi:type="dcterms:W3CDTF">2019-05-28T13:10:57Z</dcterms:created>
  <dcterms:modified xsi:type="dcterms:W3CDTF">2019-07-15T20:29:45Z</dcterms:modified>
</cp:coreProperties>
</file>