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'ABRIL'!$A$1:$E$4</definedName>
    <definedName name="_xlnm.Print_Area" localSheetId="4">'AGOSTO'!$A$1:$E$4</definedName>
    <definedName name="_xlnm.Print_Area" localSheetId="0">'DICIEMBRE'!$A$1:$E$4</definedName>
    <definedName name="_xlnm.Print_Area" localSheetId="11">'ENERO'!$A$1:$E$4</definedName>
    <definedName name="_xlnm.Print_Area" localSheetId="10">'FEBRERO'!$A$1:$E$4</definedName>
    <definedName name="_xlnm.Print_Area" localSheetId="5">'JULIO'!$A$1:$E$4</definedName>
    <definedName name="_xlnm.Print_Area" localSheetId="6">'JUNIO'!$A$1:$E$4</definedName>
    <definedName name="_xlnm.Print_Area" localSheetId="9">'MARZO'!$A$1:$E$4</definedName>
    <definedName name="_xlnm.Print_Area" localSheetId="7">'MAYO'!$A$1:$E$4</definedName>
    <definedName name="_xlnm.Print_Area" localSheetId="1">'NOVIEMBRE'!$A$1:$E$4</definedName>
    <definedName name="_xlnm.Print_Area" localSheetId="2">'OCTUBRE'!$A$1:$E$4</definedName>
    <definedName name="_xlnm.Print_Area" localSheetId="3">'SEPTIEMBRE'!$A$1:$E$4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7">'[1]TARIF2002'!#REF!</definedName>
    <definedName name="ERR" localSheetId="1">'[1]TARIF2002'!#REF!</definedName>
    <definedName name="ERR" localSheetId="2">'[1]TARIF2002'!#REF!</definedName>
    <definedName name="ERR" localSheetId="3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0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7">'[1]TARIF2002'!#REF!</definedName>
    <definedName name="ERROR3" localSheetId="1">'[1]TARIF2002'!#REF!</definedName>
    <definedName name="ERROR3" localSheetId="2">'[1]TARIF2002'!#REF!</definedName>
    <definedName name="ERROR3" localSheetId="3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7">'[1]TARIF2002'!#REF!</definedName>
    <definedName name="ERROR5" localSheetId="1">'[1]TARIF2002'!#REF!</definedName>
    <definedName name="ERROR5" localSheetId="2">'[1]TARIF2002'!#REF!</definedName>
    <definedName name="ERROR5" localSheetId="3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MATRIZRICS">'[4]RICS NUEVA HOJA DIARIA'!$A$1:$AB$42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7">'[3]TARIF2002'!#REF!</definedName>
    <definedName name="Q" localSheetId="1">'[3]TARIF2002'!#REF!</definedName>
    <definedName name="Q" localSheetId="2">'[3]TARIF2002'!#REF!</definedName>
    <definedName name="Q" localSheetId="3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7">'[1]TARIF2002'!#REF!</definedName>
    <definedName name="QE" localSheetId="1">'[1]TARIF2002'!#REF!</definedName>
    <definedName name="QE" localSheetId="2">'[1]TARIF2002'!#REF!</definedName>
    <definedName name="QE" localSheetId="3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7">'[1]TARIF2002'!#REF!</definedName>
    <definedName name="QE_TE" localSheetId="1">'[1]TARIF2002'!#REF!</definedName>
    <definedName name="QE_TE" localSheetId="2">'[1]TARIF2002'!#REF!</definedName>
    <definedName name="QE_TE" localSheetId="3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7">'[1]TARIF2002'!#REF!</definedName>
    <definedName name="QI" localSheetId="1">'[1]TARIF2002'!#REF!</definedName>
    <definedName name="QI" localSheetId="2">'[1]TARIF2002'!#REF!</definedName>
    <definedName name="QI" localSheetId="3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7">'[1]TARIF2002'!#REF!</definedName>
    <definedName name="QI_TI" localSheetId="1">'[1]TARIF2002'!#REF!</definedName>
    <definedName name="QI_TI" localSheetId="2">'[1]TARIF2002'!#REF!</definedName>
    <definedName name="QI_TI" localSheetId="3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7">'[1]TARIF2002'!#REF!</definedName>
    <definedName name="QN" localSheetId="1">'[1]TARIF2002'!#REF!</definedName>
    <definedName name="QN" localSheetId="2">'[1]TARIF2002'!#REF!</definedName>
    <definedName name="QN" localSheetId="3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7">'[1]TARIF2002'!#REF!</definedName>
    <definedName name="QN_QI" localSheetId="1">'[1]TARIF2002'!#REF!</definedName>
    <definedName name="QN_QI" localSheetId="2">'[1]TARIF2002'!#REF!</definedName>
    <definedName name="QN_QI" localSheetId="3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7">'[3]TARIF2002'!#REF!</definedName>
    <definedName name="QNS" localSheetId="1">'[3]TARIF2002'!#REF!</definedName>
    <definedName name="QNS" localSheetId="2">'[3]TARIF2002'!#REF!</definedName>
    <definedName name="QNS" localSheetId="3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0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0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7">'[1]TARIF2002'!#REF!</definedName>
    <definedName name="TE" localSheetId="1">'[1]TARIF2002'!#REF!</definedName>
    <definedName name="TE" localSheetId="2">'[1]TARIF2002'!#REF!</definedName>
    <definedName name="TE" localSheetId="3">'[1]TARIF2002'!#REF!</definedName>
    <definedName name="TE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1">'[1]TARIF2002'!#REF!</definedName>
    <definedName name="TI" localSheetId="2">'[1]TARIF2002'!#REF!</definedName>
    <definedName name="TI" localSheetId="3">'[1]TARIF2002'!#REF!</definedName>
    <definedName name="TI">'[1]TARIF2002'!#REF!</definedName>
    <definedName name="TITU" localSheetId="0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<sst xmlns="http://schemas.openxmlformats.org/spreadsheetml/2006/main" count="1158" uniqueCount="56">
  <si>
    <t xml:space="preserve">ESTRUCTURA DE PRECIOS DE COMBUSTIBLES LIQUIDOS </t>
  </si>
  <si>
    <t>PARA LA ZONA DE FRONTERA DEL DEPARTAMENTO DE NARIÑO</t>
  </si>
  <si>
    <t>ENTREGAS EN YUMBO</t>
  </si>
  <si>
    <t>$/ Galon</t>
  </si>
  <si>
    <t>VIGENCIA:  0:00 horas 1 de ENERO de  2008.</t>
  </si>
  <si>
    <t>COMPONENTES DEL PRECIO</t>
  </si>
  <si>
    <t>GASOLINA MOTOR</t>
  </si>
  <si>
    <t xml:space="preserve">ACPM </t>
  </si>
  <si>
    <t>CORRIENTE OXIGENDA (1)</t>
  </si>
  <si>
    <t>EXTRA OXIGENADA(1)</t>
  </si>
  <si>
    <t>1.</t>
  </si>
  <si>
    <t xml:space="preserve">Ingreso al Productor  </t>
  </si>
  <si>
    <t>2.</t>
  </si>
  <si>
    <t>Tarifa de transporte</t>
  </si>
  <si>
    <t>3.</t>
  </si>
  <si>
    <t>Transporte y/o manejo Alcohol Carburante (*)</t>
  </si>
  <si>
    <t>4.</t>
  </si>
  <si>
    <t>Recuperación costos Ley 681 (2)</t>
  </si>
  <si>
    <t>5.</t>
  </si>
  <si>
    <t>Precio de venta al distr. Mayorista</t>
  </si>
  <si>
    <t>6.</t>
  </si>
  <si>
    <t>Margen mayorista (3)</t>
  </si>
  <si>
    <t>7.</t>
  </si>
  <si>
    <t>Sobretasa</t>
  </si>
  <si>
    <t>8.</t>
  </si>
  <si>
    <t>Precio de venta en planta de abasto mayorista</t>
  </si>
  <si>
    <t>(*)</t>
  </si>
  <si>
    <t>9.</t>
  </si>
  <si>
    <t>Margen minorista (3)</t>
  </si>
  <si>
    <t>10.</t>
  </si>
  <si>
    <t>Perdida por Evaporación</t>
  </si>
  <si>
    <t>(**)</t>
  </si>
  <si>
    <t>N.A</t>
  </si>
  <si>
    <t>11.</t>
  </si>
  <si>
    <t>Transporte de la Planta de Abasto Mayorista a Estación (4)</t>
  </si>
  <si>
    <t>12.</t>
  </si>
  <si>
    <t>(1) Resolución del Ministerio de Minas y Energía No.181088 del 23 de agosto de 2005</t>
  </si>
  <si>
    <t>(2) Resolución del Ministerio de Minas y Energía No. 18 0354 del 29 de marzo de 2004</t>
  </si>
  <si>
    <t>(3) Valores máximos autorizados por el Ministerio de Minas y Energía mediante resolución 18 1549 del 29 de noviembre de 2004</t>
  </si>
  <si>
    <t>(4) Valor que será definido por el Comité Local de Precios del respectivo municipio</t>
  </si>
  <si>
    <t>(*) Calculado de acuerdo con Resolución 181336 del 30 de agosto de 2007</t>
  </si>
  <si>
    <t>(**) 0.4% del precio de venta en Planta de Abasto Mayorista.</t>
  </si>
  <si>
    <t>ENTREGAS EN MULALO</t>
  </si>
  <si>
    <t>$/Galón</t>
  </si>
  <si>
    <t>CORRIENTE OXIGENADA(1)</t>
  </si>
  <si>
    <t>(2)</t>
  </si>
  <si>
    <t>Tarifa de Marcación</t>
  </si>
  <si>
    <t>13.</t>
  </si>
  <si>
    <t>VIGENCIA:  0:00 horas 1 de FEBRERO de  2008.</t>
  </si>
  <si>
    <t>VIGENCIA:  0:00 horas 1 de ABRIL de  2008.</t>
  </si>
  <si>
    <t>VIGENCIA:  0:00 horas 1 de MAYO de  2008.</t>
  </si>
  <si>
    <t>VIGENCIA:  0:00 horas 1 de MARZO de  2008.</t>
  </si>
  <si>
    <t>VIGENCIA:  0:00 horas 1 de AGOSTO de  2008.</t>
  </si>
  <si>
    <t>VIGENCIA:  0:00 horas 1 de SEPTIEMBRE de  2008.</t>
  </si>
  <si>
    <t>VIGENCIA:  0:00 horas 1 de OCTUBRE de  2008.</t>
  </si>
  <si>
    <t>VIGENCIA:  0:00 horas 1 de DICIEMBRE de  2008.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</si>
</sst>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.00_ ;\-#,##0.00\ "/>
    <numFmt numFmtId="205" formatCode="0.00000"/>
    <numFmt numFmtId="206" formatCode="0.0000"/>
    <numFmt numFmtId="207" formatCode="#,##0.000_ ;\-#,##0.000\ "/>
    <numFmt numFmtId="208" formatCode="0.00000000"/>
    <numFmt numFmtId="209" formatCode="_ * #,##0_ ;_ * \-#,##0_ ;_ * &quot;-&quot;??_ ;_ @_ "/>
    <numFmt numFmtId="210" formatCode="#,##0.000_);\(#,##0.000\)"/>
    <numFmt numFmtId="211" formatCode="General_)"/>
    <numFmt numFmtId="212" formatCode="0.000"/>
    <numFmt numFmtId="213" formatCode="0.0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 * #,##0.000_ ;_ * \-#,##0.000_ ;_ * &quot;-&quot;??_ ;_ @_ "/>
    <numFmt numFmtId="219" formatCode="_ * #,##0.0000_ ;_ * \-#,##0.0000_ ;_ * &quot;-&quot;??_ ;_ @_ "/>
    <numFmt numFmtId="220" formatCode="_ * #,##0.0_ ;_ * \-#,##0.0_ ;_ * &quot;-&quot;??_ ;_ @_ "/>
    <numFmt numFmtId="221" formatCode="0.0"/>
    <numFmt numFmtId="222" formatCode="_ * #,##0.0_ ;_ * \-#,##0.0_ ;_ * &quot;-&quot;_ ;_ @_ "/>
    <numFmt numFmtId="223" formatCode="_ * #,##0.00_ ;_ * \-#,##0.00_ ;_ * &quot;-&quot;_ ;_ @_ "/>
    <numFmt numFmtId="224" formatCode="_ * #,##0.000_ ;_ * \-#,##0.000_ ;_ * &quot;-&quot;_ ;_ @_ "/>
    <numFmt numFmtId="225" formatCode="#,##0.000"/>
    <numFmt numFmtId="226" formatCode="#,##0.0_);\(#,##0.0\)"/>
  </numFmts>
  <fonts count="51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Helv"/>
      <family val="0"/>
    </font>
    <font>
      <b/>
      <sz val="15"/>
      <name val="Verdana"/>
      <family val="2"/>
    </font>
    <font>
      <sz val="15"/>
      <name val="Verdana"/>
      <family val="2"/>
    </font>
    <font>
      <sz val="14"/>
      <color indexed="50"/>
      <name val="Verdana"/>
      <family val="2"/>
    </font>
    <font>
      <b/>
      <sz val="14"/>
      <color indexed="50"/>
      <name val="Verdana"/>
      <family val="2"/>
    </font>
    <font>
      <sz val="16"/>
      <name val="Verdana"/>
      <family val="2"/>
    </font>
    <font>
      <sz val="16"/>
      <color indexed="9"/>
      <name val="Verdana"/>
      <family val="2"/>
    </font>
    <font>
      <sz val="10"/>
      <color indexed="9"/>
      <name val="Verdana"/>
      <family val="2"/>
    </font>
    <font>
      <b/>
      <sz val="1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 locked="0"/>
    </xf>
    <xf numFmtId="0" fontId="44" fillId="31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1" fontId="9" fillId="0" borderId="0">
      <alignment horizontal="left"/>
      <protection/>
    </xf>
    <xf numFmtId="38" fontId="10" fillId="0" borderId="0">
      <alignment/>
      <protection/>
    </xf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3" fillId="0" borderId="9">
      <alignment/>
      <protection locked="0"/>
    </xf>
  </cellStyleXfs>
  <cellXfs count="115">
    <xf numFmtId="0" fontId="0" fillId="0" borderId="0" xfId="0" applyAlignment="1">
      <alignment/>
    </xf>
    <xf numFmtId="0" fontId="12" fillId="33" borderId="0" xfId="71" applyFont="1" applyFill="1" applyAlignment="1" applyProtection="1" quotePrefix="1">
      <alignment horizontal="left"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33" borderId="0" xfId="0" applyFont="1" applyFill="1" applyAlignment="1" applyProtection="1" quotePrefix="1">
      <alignment horizontal="left"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 horizontal="centerContinuous" vertical="center"/>
      <protection hidden="1"/>
    </xf>
    <xf numFmtId="0" fontId="13" fillId="34" borderId="10" xfId="0" applyFont="1" applyFill="1" applyBorder="1" applyAlignment="1" applyProtection="1">
      <alignment/>
      <protection hidden="1"/>
    </xf>
    <xf numFmtId="2" fontId="14" fillId="34" borderId="11" xfId="0" applyNumberFormat="1" applyFont="1" applyFill="1" applyBorder="1" applyAlignment="1" applyProtection="1">
      <alignment horizontal="center"/>
      <protection hidden="1"/>
    </xf>
    <xf numFmtId="0" fontId="15" fillId="33" borderId="0" xfId="0" applyFont="1" applyFill="1" applyAlignment="1" applyProtection="1">
      <alignment/>
      <protection hidden="1"/>
    </xf>
    <xf numFmtId="0" fontId="13" fillId="34" borderId="12" xfId="0" applyFont="1" applyFill="1" applyBorder="1" applyAlignment="1" applyProtection="1">
      <alignment/>
      <protection hidden="1"/>
    </xf>
    <xf numFmtId="2" fontId="14" fillId="34" borderId="13" xfId="0" applyNumberFormat="1" applyFont="1" applyFill="1" applyBorder="1" applyAlignment="1" applyProtection="1">
      <alignment horizontal="center"/>
      <protection hidden="1"/>
    </xf>
    <xf numFmtId="0" fontId="16" fillId="0" borderId="14" xfId="0" applyFont="1" applyFill="1" applyBorder="1" applyAlignment="1" applyProtection="1">
      <alignment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2" fontId="18" fillId="0" borderId="1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49" fontId="11" fillId="33" borderId="10" xfId="0" applyNumberFormat="1" applyFont="1" applyFill="1" applyBorder="1" applyAlignment="1" applyProtection="1" quotePrefix="1">
      <alignment horizontal="center"/>
      <protection hidden="1"/>
    </xf>
    <xf numFmtId="2" fontId="11" fillId="0" borderId="15" xfId="0" applyNumberFormat="1" applyFont="1" applyFill="1" applyBorder="1" applyAlignment="1" applyProtection="1">
      <alignment horizontal="left"/>
      <protection hidden="1"/>
    </xf>
    <xf numFmtId="4" fontId="11" fillId="0" borderId="11" xfId="0" applyNumberFormat="1" applyFont="1" applyFill="1" applyBorder="1" applyAlignment="1" applyProtection="1">
      <alignment horizontal="center"/>
      <protection hidden="1"/>
    </xf>
    <xf numFmtId="49" fontId="12" fillId="33" borderId="16" xfId="0" applyNumberFormat="1" applyFont="1" applyFill="1" applyBorder="1" applyAlignment="1" applyProtection="1" quotePrefix="1">
      <alignment horizontal="center"/>
      <protection hidden="1"/>
    </xf>
    <xf numFmtId="2" fontId="12" fillId="0" borderId="17" xfId="0" applyNumberFormat="1" applyFont="1" applyBorder="1" applyAlignment="1" applyProtection="1">
      <alignment/>
      <protection hidden="1"/>
    </xf>
    <xf numFmtId="2" fontId="12" fillId="0" borderId="18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2" fontId="12" fillId="0" borderId="17" xfId="0" applyNumberFormat="1" applyFont="1" applyBorder="1" applyAlignment="1" applyProtection="1" quotePrefix="1">
      <alignment horizontal="left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4" fontId="12" fillId="0" borderId="18" xfId="0" applyNumberFormat="1" applyFont="1" applyBorder="1" applyAlignment="1" applyProtection="1">
      <alignment horizontal="center"/>
      <protection hidden="1"/>
    </xf>
    <xf numFmtId="49" fontId="11" fillId="33" borderId="16" xfId="0" applyNumberFormat="1" applyFont="1" applyFill="1" applyBorder="1" applyAlignment="1" applyProtection="1" quotePrefix="1">
      <alignment horizontal="center"/>
      <protection hidden="1"/>
    </xf>
    <xf numFmtId="2" fontId="11" fillId="0" borderId="17" xfId="0" applyNumberFormat="1" applyFont="1" applyBorder="1" applyAlignment="1" applyProtection="1">
      <alignment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4" fontId="12" fillId="0" borderId="18" xfId="72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4" fontId="12" fillId="0" borderId="13" xfId="72" applyNumberFormat="1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/>
      <protection hidden="1"/>
    </xf>
    <xf numFmtId="0" fontId="15" fillId="0" borderId="0" xfId="0" applyFont="1" applyBorder="1" applyAlignment="1" applyProtection="1" quotePrefix="1">
      <alignment horizontal="right"/>
      <protection hidden="1"/>
    </xf>
    <xf numFmtId="2" fontId="15" fillId="0" borderId="0" xfId="0" applyNumberFormat="1" applyFont="1" applyBorder="1" applyAlignment="1" applyProtection="1">
      <alignment/>
      <protection hidden="1"/>
    </xf>
    <xf numFmtId="4" fontId="15" fillId="0" borderId="0" xfId="72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 quotePrefix="1">
      <alignment/>
      <protection hidden="1"/>
    </xf>
    <xf numFmtId="2" fontId="12" fillId="33" borderId="0" xfId="0" applyNumberFormat="1" applyFont="1" applyFill="1" applyBorder="1" applyAlignment="1" applyProtection="1">
      <alignment/>
      <protection hidden="1"/>
    </xf>
    <xf numFmtId="2" fontId="15" fillId="33" borderId="0" xfId="0" applyNumberFormat="1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 quotePrefix="1">
      <alignment horizontal="center"/>
      <protection hidden="1"/>
    </xf>
    <xf numFmtId="4" fontId="12" fillId="0" borderId="0" xfId="72" applyNumberFormat="1" applyFont="1" applyFill="1" applyBorder="1" applyAlignment="1" applyProtection="1">
      <alignment horizontal="center"/>
      <protection hidden="1"/>
    </xf>
    <xf numFmtId="2" fontId="12" fillId="0" borderId="17" xfId="0" applyNumberFormat="1" applyFont="1" applyFill="1" applyBorder="1" applyAlignment="1" applyProtection="1">
      <alignment horizontal="left"/>
      <protection hidden="1"/>
    </xf>
    <xf numFmtId="4" fontId="12" fillId="0" borderId="18" xfId="0" applyNumberFormat="1" applyFont="1" applyFill="1" applyBorder="1" applyAlignment="1" applyProtection="1">
      <alignment horizontal="center"/>
      <protection hidden="1"/>
    </xf>
    <xf numFmtId="49" fontId="12" fillId="33" borderId="12" xfId="0" applyNumberFormat="1" applyFont="1" applyFill="1" applyBorder="1" applyAlignment="1" applyProtection="1" quotePrefix="1">
      <alignment horizontal="center"/>
      <protection hidden="1"/>
    </xf>
    <xf numFmtId="4" fontId="12" fillId="0" borderId="18" xfId="73" applyNumberFormat="1" applyFont="1" applyFill="1" applyBorder="1" applyAlignment="1" applyProtection="1">
      <alignment horizontal="center"/>
      <protection hidden="1"/>
    </xf>
    <xf numFmtId="4" fontId="12" fillId="0" borderId="13" xfId="73" applyNumberFormat="1" applyFont="1" applyFill="1" applyBorder="1" applyAlignment="1" applyProtection="1">
      <alignment horizontal="center"/>
      <protection hidden="1"/>
    </xf>
    <xf numFmtId="4" fontId="15" fillId="0" borderId="0" xfId="73" applyNumberFormat="1" applyFont="1" applyFill="1" applyBorder="1" applyAlignment="1" applyProtection="1">
      <alignment horizontal="center"/>
      <protection hidden="1"/>
    </xf>
    <xf numFmtId="4" fontId="12" fillId="0" borderId="0" xfId="73" applyNumberFormat="1" applyFont="1" applyFill="1" applyBorder="1" applyAlignment="1" applyProtection="1">
      <alignment horizontal="center"/>
      <protection hidden="1"/>
    </xf>
    <xf numFmtId="0" fontId="12" fillId="0" borderId="0" xfId="71" applyFont="1" applyProtection="1">
      <alignment/>
      <protection hidden="1"/>
    </xf>
    <xf numFmtId="0" fontId="11" fillId="0" borderId="0" xfId="71" applyFont="1" applyAlignment="1" applyProtection="1">
      <alignment horizontal="center"/>
      <protection hidden="1"/>
    </xf>
    <xf numFmtId="0" fontId="11" fillId="33" borderId="0" xfId="71" applyFont="1" applyFill="1" applyAlignment="1" applyProtection="1" quotePrefix="1">
      <alignment horizontal="left" vertical="center"/>
      <protection hidden="1"/>
    </xf>
    <xf numFmtId="0" fontId="12" fillId="33" borderId="0" xfId="71" applyFont="1" applyFill="1" applyProtection="1">
      <alignment/>
      <protection hidden="1"/>
    </xf>
    <xf numFmtId="0" fontId="12" fillId="33" borderId="0" xfId="71" applyFont="1" applyFill="1" applyAlignment="1" applyProtection="1">
      <alignment horizontal="centerContinuous" vertical="center"/>
      <protection hidden="1"/>
    </xf>
    <xf numFmtId="0" fontId="13" fillId="34" borderId="10" xfId="71" applyFont="1" applyFill="1" applyBorder="1" applyProtection="1">
      <alignment/>
      <protection hidden="1"/>
    </xf>
    <xf numFmtId="2" fontId="14" fillId="34" borderId="11" xfId="71" applyNumberFormat="1" applyFont="1" applyFill="1" applyBorder="1" applyAlignment="1" applyProtection="1">
      <alignment horizontal="center"/>
      <protection hidden="1"/>
    </xf>
    <xf numFmtId="0" fontId="15" fillId="33" borderId="0" xfId="71" applyFont="1" applyFill="1" applyProtection="1">
      <alignment/>
      <protection hidden="1"/>
    </xf>
    <xf numFmtId="0" fontId="13" fillId="34" borderId="12" xfId="71" applyFont="1" applyFill="1" applyBorder="1" applyProtection="1">
      <alignment/>
      <protection hidden="1"/>
    </xf>
    <xf numFmtId="2" fontId="14" fillId="34" borderId="13" xfId="71" applyNumberFormat="1" applyFont="1" applyFill="1" applyBorder="1" applyAlignment="1" applyProtection="1">
      <alignment horizontal="center"/>
      <protection hidden="1"/>
    </xf>
    <xf numFmtId="0" fontId="16" fillId="0" borderId="14" xfId="71" applyFont="1" applyFill="1" applyBorder="1" applyProtection="1">
      <alignment/>
      <protection hidden="1"/>
    </xf>
    <xf numFmtId="0" fontId="17" fillId="0" borderId="14" xfId="71" applyFont="1" applyFill="1" applyBorder="1" applyAlignment="1" applyProtection="1">
      <alignment horizontal="center" vertical="center"/>
      <protection hidden="1"/>
    </xf>
    <xf numFmtId="2" fontId="18" fillId="0" borderId="14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Fill="1" applyProtection="1">
      <alignment/>
      <protection hidden="1"/>
    </xf>
    <xf numFmtId="49" fontId="11" fillId="33" borderId="10" xfId="71" applyNumberFormat="1" applyFont="1" applyFill="1" applyBorder="1" applyAlignment="1" applyProtection="1" quotePrefix="1">
      <alignment horizontal="center"/>
      <protection hidden="1"/>
    </xf>
    <xf numFmtId="2" fontId="11" fillId="0" borderId="15" xfId="71" applyNumberFormat="1" applyFont="1" applyFill="1" applyBorder="1" applyAlignment="1" applyProtection="1">
      <alignment horizontal="left"/>
      <protection hidden="1"/>
    </xf>
    <xf numFmtId="4" fontId="11" fillId="0" borderId="11" xfId="71" applyNumberFormat="1" applyFont="1" applyFill="1" applyBorder="1" applyAlignment="1" applyProtection="1">
      <alignment horizontal="center"/>
      <protection hidden="1"/>
    </xf>
    <xf numFmtId="49" fontId="12" fillId="33" borderId="16" xfId="71" applyNumberFormat="1" applyFont="1" applyFill="1" applyBorder="1" applyAlignment="1" applyProtection="1" quotePrefix="1">
      <alignment horizontal="center"/>
      <protection hidden="1"/>
    </xf>
    <xf numFmtId="2" fontId="12" fillId="0" borderId="17" xfId="71" applyNumberFormat="1" applyFont="1" applyFill="1" applyBorder="1" applyAlignment="1" applyProtection="1">
      <alignment horizontal="left"/>
      <protection hidden="1"/>
    </xf>
    <xf numFmtId="4" fontId="12" fillId="0" borderId="18" xfId="71" applyNumberFormat="1" applyFont="1" applyFill="1" applyBorder="1" applyAlignment="1" applyProtection="1">
      <alignment horizontal="center"/>
      <protection hidden="1"/>
    </xf>
    <xf numFmtId="2" fontId="12" fillId="0" borderId="17" xfId="71" applyNumberFormat="1" applyFont="1" applyBorder="1" applyProtection="1">
      <alignment/>
      <protection hidden="1"/>
    </xf>
    <xf numFmtId="2" fontId="12" fillId="0" borderId="18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Protection="1">
      <alignment/>
      <protection hidden="1"/>
    </xf>
    <xf numFmtId="2" fontId="12" fillId="0" borderId="17" xfId="71" applyNumberFormat="1" applyFont="1" applyBorder="1" applyAlignment="1" applyProtection="1" quotePrefix="1">
      <alignment horizontal="left"/>
      <protection hidden="1"/>
    </xf>
    <xf numFmtId="0" fontId="12" fillId="0" borderId="18" xfId="71" applyFont="1" applyBorder="1" applyAlignment="1" applyProtection="1">
      <alignment horizontal="center"/>
      <protection hidden="1"/>
    </xf>
    <xf numFmtId="4" fontId="12" fillId="0" borderId="18" xfId="71" applyNumberFormat="1" applyFont="1" applyBorder="1" applyAlignment="1" applyProtection="1">
      <alignment horizontal="center"/>
      <protection hidden="1"/>
    </xf>
    <xf numFmtId="49" fontId="11" fillId="33" borderId="16" xfId="71" applyNumberFormat="1" applyFont="1" applyFill="1" applyBorder="1" applyAlignment="1" applyProtection="1" quotePrefix="1">
      <alignment horizontal="center"/>
      <protection hidden="1"/>
    </xf>
    <xf numFmtId="2" fontId="11" fillId="0" borderId="17" xfId="71" applyNumberFormat="1" applyFont="1" applyBorder="1" applyProtection="1">
      <alignment/>
      <protection hidden="1"/>
    </xf>
    <xf numFmtId="2" fontId="11" fillId="0" borderId="18" xfId="71" applyNumberFormat="1" applyFont="1" applyBorder="1" applyAlignment="1" applyProtection="1">
      <alignment horizontal="center"/>
      <protection hidden="1"/>
    </xf>
    <xf numFmtId="0" fontId="11" fillId="0" borderId="18" xfId="71" applyFont="1" applyBorder="1" applyAlignment="1" applyProtection="1">
      <alignment horizontal="center"/>
      <protection hidden="1"/>
    </xf>
    <xf numFmtId="2" fontId="12" fillId="0" borderId="18" xfId="71" applyNumberFormat="1" applyFont="1" applyBorder="1" applyAlignment="1" applyProtection="1">
      <alignment horizontal="center"/>
      <protection hidden="1"/>
    </xf>
    <xf numFmtId="49" fontId="12" fillId="33" borderId="12" xfId="71" applyNumberFormat="1" applyFont="1" applyFill="1" applyBorder="1" applyAlignment="1" applyProtection="1" quotePrefix="1">
      <alignment horizontal="center"/>
      <protection hidden="1"/>
    </xf>
    <xf numFmtId="2" fontId="12" fillId="0" borderId="19" xfId="71" applyNumberFormat="1" applyFont="1" applyBorder="1" applyProtection="1">
      <alignment/>
      <protection hidden="1"/>
    </xf>
    <xf numFmtId="0" fontId="15" fillId="0" borderId="20" xfId="71" applyFont="1" applyBorder="1" applyProtection="1">
      <alignment/>
      <protection hidden="1"/>
    </xf>
    <xf numFmtId="0" fontId="15" fillId="0" borderId="13" xfId="71" applyFont="1" applyBorder="1" applyProtection="1">
      <alignment/>
      <protection hidden="1"/>
    </xf>
    <xf numFmtId="0" fontId="15" fillId="0" borderId="0" xfId="71" applyFont="1" applyBorder="1" applyAlignment="1" applyProtection="1" quotePrefix="1">
      <alignment horizontal="right"/>
      <protection hidden="1"/>
    </xf>
    <xf numFmtId="2" fontId="15" fillId="0" borderId="0" xfId="71" applyNumberFormat="1" applyFont="1" applyBorder="1" applyProtection="1">
      <alignment/>
      <protection hidden="1"/>
    </xf>
    <xf numFmtId="2" fontId="12" fillId="0" borderId="0" xfId="71" applyNumberFormat="1" applyFont="1" applyBorder="1" applyProtection="1">
      <alignment/>
      <protection hidden="1"/>
    </xf>
    <xf numFmtId="0" fontId="12" fillId="0" borderId="0" xfId="71" applyFont="1" applyAlignment="1" applyProtection="1">
      <alignment horizontal="center"/>
      <protection hidden="1"/>
    </xf>
    <xf numFmtId="2" fontId="12" fillId="0" borderId="0" xfId="71" applyNumberFormat="1" applyFont="1" applyBorder="1" applyProtection="1" quotePrefix="1">
      <alignment/>
      <protection hidden="1"/>
    </xf>
    <xf numFmtId="2" fontId="12" fillId="33" borderId="0" xfId="71" applyNumberFormat="1" applyFont="1" applyFill="1" applyBorder="1" applyProtection="1">
      <alignment/>
      <protection hidden="1"/>
    </xf>
    <xf numFmtId="2" fontId="15" fillId="33" borderId="0" xfId="71" applyNumberFormat="1" applyFont="1" applyFill="1" applyBorder="1" applyProtection="1">
      <alignment/>
      <protection hidden="1"/>
    </xf>
    <xf numFmtId="0" fontId="12" fillId="33" borderId="0" xfId="71" applyFont="1" applyFill="1" applyBorder="1" applyAlignment="1" applyProtection="1" quotePrefix="1">
      <alignment horizontal="center"/>
      <protection hidden="1"/>
    </xf>
    <xf numFmtId="0" fontId="11" fillId="0" borderId="0" xfId="71" applyFont="1" applyBorder="1" applyAlignment="1" applyProtection="1" quotePrefix="1">
      <alignment horizontal="center" vertical="center"/>
      <protection hidden="1"/>
    </xf>
    <xf numFmtId="0" fontId="11" fillId="0" borderId="0" xfId="71" applyFont="1" applyBorder="1" applyAlignment="1" applyProtection="1">
      <alignment horizontal="center" vertical="center"/>
      <protection hidden="1"/>
    </xf>
    <xf numFmtId="2" fontId="11" fillId="33" borderId="0" xfId="71" applyNumberFormat="1" applyFont="1" applyFill="1" applyBorder="1" applyAlignment="1" applyProtection="1" quotePrefix="1">
      <alignment horizontal="center"/>
      <protection hidden="1"/>
    </xf>
    <xf numFmtId="2" fontId="11" fillId="33" borderId="0" xfId="71" applyNumberFormat="1" applyFont="1" applyFill="1" applyBorder="1" applyAlignment="1" applyProtection="1">
      <alignment horizontal="center"/>
      <protection hidden="1"/>
    </xf>
    <xf numFmtId="2" fontId="14" fillId="34" borderId="15" xfId="71" applyNumberFormat="1" applyFont="1" applyFill="1" applyBorder="1" applyAlignment="1" applyProtection="1">
      <alignment horizontal="center" vertical="center"/>
      <protection hidden="1"/>
    </xf>
    <xf numFmtId="0" fontId="13" fillId="34" borderId="19" xfId="71" applyFont="1" applyFill="1" applyBorder="1" applyAlignment="1" applyProtection="1">
      <alignment horizontal="center" vertical="center"/>
      <protection hidden="1"/>
    </xf>
    <xf numFmtId="2" fontId="14" fillId="34" borderId="11" xfId="71" applyNumberFormat="1" applyFont="1" applyFill="1" applyBorder="1" applyAlignment="1" applyProtection="1">
      <alignment horizontal="center" vertical="center"/>
      <protection hidden="1"/>
    </xf>
    <xf numFmtId="2" fontId="14" fillId="34" borderId="13" xfId="71" applyNumberFormat="1" applyFont="1" applyFill="1" applyBorder="1" applyAlignment="1" applyProtection="1">
      <alignment horizontal="center" vertical="center"/>
      <protection hidden="1"/>
    </xf>
    <xf numFmtId="0" fontId="11" fillId="0" borderId="0" xfId="71" applyFont="1" applyAlignment="1" applyProtection="1">
      <alignment horizontal="center"/>
      <protection hidden="1"/>
    </xf>
    <xf numFmtId="0" fontId="11" fillId="0" borderId="0" xfId="0" applyFont="1" applyBorder="1" applyAlignment="1" applyProtection="1" quotePrefix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4" fillId="34" borderId="15" xfId="0" applyNumberFormat="1" applyFont="1" applyFill="1" applyBorder="1" applyAlignment="1" applyProtection="1">
      <alignment horizontal="center" vertical="center"/>
      <protection hidden="1"/>
    </xf>
    <xf numFmtId="0" fontId="13" fillId="34" borderId="19" xfId="0" applyFont="1" applyFill="1" applyBorder="1" applyAlignment="1" applyProtection="1">
      <alignment horizontal="center" vertical="center"/>
      <protection hidden="1"/>
    </xf>
    <xf numFmtId="2" fontId="14" fillId="34" borderId="11" xfId="0" applyNumberFormat="1" applyFont="1" applyFill="1" applyBorder="1" applyAlignment="1" applyProtection="1">
      <alignment horizontal="center" vertical="center"/>
      <protection hidden="1"/>
    </xf>
    <xf numFmtId="2" fontId="14" fillId="34" borderId="13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 quotePrefix="1">
      <alignment horizontal="left" vertical="center" wrapText="1"/>
      <protection hidden="1"/>
    </xf>
    <xf numFmtId="2" fontId="11" fillId="33" borderId="0" xfId="0" applyNumberFormat="1" applyFont="1" applyFill="1" applyBorder="1" applyAlignment="1" applyProtection="1" quotePrefix="1">
      <alignment horizontal="center"/>
      <protection hidden="1"/>
    </xf>
    <xf numFmtId="2" fontId="11" fillId="33" borderId="0" xfId="0" applyNumberFormat="1" applyFont="1" applyFill="1" applyBorder="1" applyAlignment="1" applyProtection="1">
      <alignment horizontal="center"/>
      <protection hidden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 2" xfId="71"/>
    <cellStyle name="Normal_PRECIOS FRONTERA CESARABRIL" xfId="72"/>
    <cellStyle name="Normal_PRECIOS FRONTERA CESARABRIL 2" xfId="73"/>
    <cellStyle name="Notas" xfId="74"/>
    <cellStyle name="Percent" xfId="75"/>
    <cellStyle name="Priceheader" xfId="76"/>
    <cellStyle name="RM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NOVIEMBRE_08_v3%20%20(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DICIEMBRE_08(V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N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L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8192\Configuraci&#243;n%20local\Archivos%20temporales%20de%20Internet\Content.Outlook\X9KQ0EG9\ZFRONTERAS%20PRECIOS%20SEPTIEMBRE_08_V%204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ME-VPRECIOSZFRONTERAWE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NOVIEMBRE de  2008.</v>
          </cell>
        </row>
        <row r="10">
          <cell r="C10">
            <v>3892.16</v>
          </cell>
          <cell r="E10">
            <v>4179.68</v>
          </cell>
          <cell r="F10">
            <v>5290.55</v>
          </cell>
        </row>
        <row r="16">
          <cell r="C16">
            <v>317.44440000000003</v>
          </cell>
          <cell r="E16">
            <v>301.57218</v>
          </cell>
        </row>
        <row r="18"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  <cell r="F21">
            <v>1599.25725</v>
          </cell>
        </row>
        <row r="53">
          <cell r="B53">
            <v>18.617640163199997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JUNIO de  2008.</v>
          </cell>
        </row>
        <row r="10">
          <cell r="C10">
            <v>3705.99</v>
          </cell>
          <cell r="E10">
            <v>3838.21</v>
          </cell>
          <cell r="F10">
            <v>4888.49</v>
          </cell>
        </row>
        <row r="16">
          <cell r="C16">
            <v>231.05680000000004</v>
          </cell>
          <cell r="E16">
            <v>222.17000000000004</v>
          </cell>
        </row>
        <row r="18"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  <cell r="F21">
            <v>1599.25725</v>
          </cell>
        </row>
        <row r="53">
          <cell r="B53">
            <v>18.617640163199997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JULIO de  2008.</v>
          </cell>
        </row>
        <row r="10">
          <cell r="C10">
            <v>3795.99</v>
          </cell>
          <cell r="E10">
            <v>3972.33</v>
          </cell>
          <cell r="F10">
            <v>5053.19</v>
          </cell>
        </row>
        <row r="16">
          <cell r="C16">
            <v>221.43290000000005</v>
          </cell>
          <cell r="E16">
            <v>212.91625000000005</v>
          </cell>
        </row>
        <row r="18"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  <cell r="F21">
            <v>1599.25725</v>
          </cell>
        </row>
        <row r="53">
          <cell r="B53">
            <v>18.617640163199997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GUAJIRA"/>
      <sheetName val="NARIÑO"/>
      <sheetName val="Fi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B27" sqref="B27"/>
    </sheetView>
  </sheetViews>
  <sheetFormatPr defaultColWidth="11.421875" defaultRowHeight="12.75"/>
  <cols>
    <col min="1" max="1" width="6.00390625" style="75" customWidth="1"/>
    <col min="2" max="2" width="90.7109375" style="75" customWidth="1"/>
    <col min="3" max="3" width="41.8515625" style="75" customWidth="1"/>
    <col min="4" max="4" width="29.421875" style="75" customWidth="1"/>
    <col min="5" max="5" width="37.28125" style="75" customWidth="1"/>
    <col min="6" max="16384" width="11.421875" style="75" customWidth="1"/>
  </cols>
  <sheetData>
    <row r="1" spans="1:5" s="53" customFormat="1" ht="20.25">
      <c r="A1" s="96" t="s">
        <v>0</v>
      </c>
      <c r="B1" s="96"/>
      <c r="C1" s="96"/>
      <c r="D1" s="96"/>
      <c r="E1" s="96"/>
    </row>
    <row r="2" spans="1:5" s="53" customFormat="1" ht="20.25">
      <c r="A2" s="97" t="s">
        <v>1</v>
      </c>
      <c r="B2" s="97"/>
      <c r="C2" s="97"/>
      <c r="D2" s="97"/>
      <c r="E2" s="97"/>
    </row>
    <row r="3" spans="1:5" s="53" customFormat="1" ht="20.25">
      <c r="A3" s="97" t="s">
        <v>2</v>
      </c>
      <c r="B3" s="97"/>
      <c r="C3" s="97"/>
      <c r="D3" s="97"/>
      <c r="E3" s="97"/>
    </row>
    <row r="4" spans="1:5" s="53" customFormat="1" ht="20.25">
      <c r="A4" s="104" t="s">
        <v>3</v>
      </c>
      <c r="B4" s="104"/>
      <c r="C4" s="104"/>
      <c r="D4" s="104"/>
      <c r="E4" s="104"/>
    </row>
    <row r="5" spans="1:5" s="53" customFormat="1" ht="20.25">
      <c r="A5" s="54"/>
      <c r="B5" s="54"/>
      <c r="C5" s="54"/>
      <c r="D5" s="54"/>
      <c r="E5" s="54"/>
    </row>
    <row r="6" spans="1:4" s="56" customFormat="1" ht="21.75" customHeight="1" thickBot="1">
      <c r="A6" s="55" t="s">
        <v>55</v>
      </c>
      <c r="C6" s="57"/>
      <c r="D6" s="57"/>
    </row>
    <row r="7" spans="1:5" s="60" customFormat="1" ht="20.25" thickTop="1">
      <c r="A7" s="58"/>
      <c r="B7" s="100" t="s">
        <v>5</v>
      </c>
      <c r="C7" s="59" t="s">
        <v>6</v>
      </c>
      <c r="D7" s="102" t="s">
        <v>7</v>
      </c>
      <c r="E7" s="59" t="s">
        <v>6</v>
      </c>
    </row>
    <row r="8" spans="1:5" s="60" customFormat="1" ht="20.25" thickBot="1">
      <c r="A8" s="61"/>
      <c r="B8" s="101"/>
      <c r="C8" s="62" t="s">
        <v>8</v>
      </c>
      <c r="D8" s="103"/>
      <c r="E8" s="62" t="s">
        <v>9</v>
      </c>
    </row>
    <row r="9" spans="1:5" s="66" customFormat="1" ht="12" customHeight="1" thickBot="1" thickTop="1">
      <c r="A9" s="63"/>
      <c r="B9" s="64"/>
      <c r="C9" s="65"/>
      <c r="D9" s="64"/>
      <c r="E9" s="65"/>
    </row>
    <row r="10" spans="1:5" s="66" customFormat="1" ht="30" customHeight="1" thickTop="1">
      <c r="A10" s="67" t="s">
        <v>10</v>
      </c>
      <c r="B10" s="68" t="s">
        <v>11</v>
      </c>
      <c r="C10" s="69">
        <v>3579.7</v>
      </c>
      <c r="D10" s="69">
        <v>3882.12</v>
      </c>
      <c r="E10" s="69">
        <v>4998</v>
      </c>
    </row>
    <row r="11" spans="1:5" s="66" customFormat="1" ht="30" customHeight="1">
      <c r="A11" s="70" t="s">
        <v>12</v>
      </c>
      <c r="B11" s="71" t="s">
        <v>46</v>
      </c>
      <c r="C11" s="72"/>
      <c r="D11" s="72"/>
      <c r="E11" s="72"/>
    </row>
    <row r="12" spans="1:5" ht="28.5" customHeight="1">
      <c r="A12" s="70" t="s">
        <v>14</v>
      </c>
      <c r="B12" s="73" t="s">
        <v>13</v>
      </c>
      <c r="C12" s="74"/>
      <c r="D12" s="74"/>
      <c r="E12" s="74"/>
    </row>
    <row r="13" spans="1:5" ht="28.5" customHeight="1">
      <c r="A13" s="70" t="s">
        <v>16</v>
      </c>
      <c r="B13" s="76" t="s">
        <v>15</v>
      </c>
      <c r="C13" s="74"/>
      <c r="D13" s="74"/>
      <c r="E13" s="77"/>
    </row>
    <row r="14" spans="1:5" ht="28.5" customHeight="1">
      <c r="A14" s="70" t="s">
        <v>18</v>
      </c>
      <c r="B14" s="73" t="s">
        <v>17</v>
      </c>
      <c r="C14" s="78">
        <v>18.617640163199997</v>
      </c>
      <c r="D14" s="78">
        <v>18.617640163199997</v>
      </c>
      <c r="E14" s="78">
        <v>18.617640163199997</v>
      </c>
    </row>
    <row r="15" spans="1:5" ht="28.5" customHeight="1">
      <c r="A15" s="79" t="s">
        <v>20</v>
      </c>
      <c r="B15" s="80" t="s">
        <v>19</v>
      </c>
      <c r="C15" s="81"/>
      <c r="D15" s="81"/>
      <c r="E15" s="82"/>
    </row>
    <row r="16" spans="1:5" ht="28.5" customHeight="1">
      <c r="A16" s="70" t="s">
        <v>22</v>
      </c>
      <c r="B16" s="73" t="s">
        <v>21</v>
      </c>
      <c r="C16" s="83">
        <v>310.78509</v>
      </c>
      <c r="D16" s="83">
        <v>327.14220000000006</v>
      </c>
      <c r="E16" s="77"/>
    </row>
    <row r="17" spans="1:5" ht="28.5" customHeight="1">
      <c r="A17" s="70" t="s">
        <v>24</v>
      </c>
      <c r="B17" s="73" t="s">
        <v>23</v>
      </c>
      <c r="C17" s="31">
        <v>1168.12125</v>
      </c>
      <c r="D17" s="83"/>
      <c r="E17" s="31">
        <v>1599.25725</v>
      </c>
    </row>
    <row r="18" spans="1:5" ht="28.5" customHeight="1">
      <c r="A18" s="79" t="s">
        <v>27</v>
      </c>
      <c r="B18" s="80" t="s">
        <v>25</v>
      </c>
      <c r="C18" s="81" t="s">
        <v>26</v>
      </c>
      <c r="D18" s="81"/>
      <c r="E18" s="82" t="s">
        <v>26</v>
      </c>
    </row>
    <row r="19" spans="1:5" ht="28.5" customHeight="1">
      <c r="A19" s="70" t="s">
        <v>29</v>
      </c>
      <c r="B19" s="76" t="s">
        <v>28</v>
      </c>
      <c r="C19" s="83">
        <v>384.8</v>
      </c>
      <c r="D19" s="83">
        <v>384.8</v>
      </c>
      <c r="E19" s="77"/>
    </row>
    <row r="20" spans="1:5" ht="28.5" customHeight="1">
      <c r="A20" s="70" t="s">
        <v>33</v>
      </c>
      <c r="B20" s="76" t="s">
        <v>30</v>
      </c>
      <c r="C20" s="78" t="s">
        <v>31</v>
      </c>
      <c r="D20" s="83" t="s">
        <v>32</v>
      </c>
      <c r="E20" s="77" t="s">
        <v>31</v>
      </c>
    </row>
    <row r="21" spans="1:5" ht="28.5" customHeight="1">
      <c r="A21" s="70" t="s">
        <v>35</v>
      </c>
      <c r="B21" s="76" t="s">
        <v>34</v>
      </c>
      <c r="C21" s="83"/>
      <c r="D21" s="83"/>
      <c r="E21" s="77"/>
    </row>
    <row r="22" spans="1:5" ht="28.5" customHeight="1" thickBot="1">
      <c r="A22" s="84" t="s">
        <v>47</v>
      </c>
      <c r="B22" s="85" t="s">
        <v>23</v>
      </c>
      <c r="C22" s="86"/>
      <c r="D22" s="34">
        <v>301.4754</v>
      </c>
      <c r="E22" s="87"/>
    </row>
    <row r="23" spans="1:5" ht="12" customHeight="1" thickTop="1">
      <c r="A23" s="88"/>
      <c r="B23" s="89"/>
      <c r="C23" s="38"/>
      <c r="D23" s="38"/>
      <c r="E23" s="38"/>
    </row>
    <row r="24" spans="1:4" s="53" customFormat="1" ht="20.25">
      <c r="A24" s="90" t="s">
        <v>36</v>
      </c>
      <c r="C24" s="91"/>
      <c r="D24" s="91"/>
    </row>
    <row r="25" spans="1:4" s="53" customFormat="1" ht="20.25">
      <c r="A25" s="92" t="s">
        <v>37</v>
      </c>
      <c r="C25" s="91"/>
      <c r="D25" s="91"/>
    </row>
    <row r="26" spans="1:3" s="53" customFormat="1" ht="20.25" customHeight="1">
      <c r="A26" s="90" t="s">
        <v>38</v>
      </c>
      <c r="B26" s="93"/>
      <c r="C26" s="91"/>
    </row>
    <row r="27" spans="1:3" s="53" customFormat="1" ht="20.25">
      <c r="A27" s="90" t="s">
        <v>39</v>
      </c>
      <c r="B27" s="93"/>
      <c r="C27" s="91"/>
    </row>
    <row r="28" spans="1:5" s="53" customFormat="1" ht="20.25">
      <c r="A28" s="1" t="s">
        <v>40</v>
      </c>
      <c r="B28" s="1"/>
      <c r="C28" s="1"/>
      <c r="D28" s="1"/>
      <c r="E28" s="1"/>
    </row>
    <row r="29" spans="1:2" s="53" customFormat="1" ht="20.25">
      <c r="A29" s="93" t="s">
        <v>41</v>
      </c>
      <c r="B29" s="56"/>
    </row>
    <row r="30" spans="1:2" ht="19.5">
      <c r="A30" s="94"/>
      <c r="B30" s="60"/>
    </row>
    <row r="31" spans="1:5" s="53" customFormat="1" ht="20.25">
      <c r="A31" s="96" t="s">
        <v>0</v>
      </c>
      <c r="B31" s="96"/>
      <c r="C31" s="96"/>
      <c r="D31" s="96"/>
      <c r="E31" s="96"/>
    </row>
    <row r="32" spans="1:5" s="53" customFormat="1" ht="20.25">
      <c r="A32" s="97" t="s">
        <v>1</v>
      </c>
      <c r="B32" s="97"/>
      <c r="C32" s="97"/>
      <c r="D32" s="97"/>
      <c r="E32" s="97"/>
    </row>
    <row r="33" spans="1:5" s="53" customFormat="1" ht="20.25">
      <c r="A33" s="97" t="s">
        <v>42</v>
      </c>
      <c r="B33" s="97"/>
      <c r="C33" s="97"/>
      <c r="D33" s="97"/>
      <c r="E33" s="97"/>
    </row>
    <row r="34" spans="1:5" s="53" customFormat="1" ht="20.25">
      <c r="A34" s="98" t="s">
        <v>43</v>
      </c>
      <c r="B34" s="99"/>
      <c r="C34" s="99"/>
      <c r="D34" s="99"/>
      <c r="E34" s="99"/>
    </row>
    <row r="35" s="53" customFormat="1" ht="20.25"/>
    <row r="36" spans="1:4" s="56" customFormat="1" ht="21.75" customHeight="1" thickBot="1">
      <c r="A36" s="55" t="s">
        <v>55</v>
      </c>
      <c r="C36" s="57"/>
      <c r="D36" s="57"/>
    </row>
    <row r="37" spans="1:5" s="60" customFormat="1" ht="20.25" thickTop="1">
      <c r="A37" s="58"/>
      <c r="B37" s="100" t="s">
        <v>5</v>
      </c>
      <c r="C37" s="59" t="s">
        <v>6</v>
      </c>
      <c r="D37" s="102" t="s">
        <v>7</v>
      </c>
      <c r="E37" s="59" t="s">
        <v>6</v>
      </c>
    </row>
    <row r="38" spans="1:5" s="60" customFormat="1" ht="20.25" thickBot="1">
      <c r="A38" s="61"/>
      <c r="B38" s="101"/>
      <c r="C38" s="62" t="s">
        <v>44</v>
      </c>
      <c r="D38" s="103" t="s">
        <v>45</v>
      </c>
      <c r="E38" s="62" t="s">
        <v>9</v>
      </c>
    </row>
    <row r="39" spans="1:5" s="66" customFormat="1" ht="12" customHeight="1" thickBot="1" thickTop="1">
      <c r="A39" s="63"/>
      <c r="B39" s="64"/>
      <c r="C39" s="65"/>
      <c r="D39" s="64"/>
      <c r="E39" s="65"/>
    </row>
    <row r="40" spans="1:5" s="66" customFormat="1" ht="30" customHeight="1" thickTop="1">
      <c r="A40" s="67" t="s">
        <v>10</v>
      </c>
      <c r="B40" s="68" t="s">
        <v>11</v>
      </c>
      <c r="C40" s="69">
        <v>3579.7</v>
      </c>
      <c r="D40" s="69">
        <v>3882.12</v>
      </c>
      <c r="E40" s="69">
        <v>4998</v>
      </c>
    </row>
    <row r="41" spans="1:5" s="66" customFormat="1" ht="30" customHeight="1">
      <c r="A41" s="70" t="s">
        <v>12</v>
      </c>
      <c r="B41" s="71" t="s">
        <v>46</v>
      </c>
      <c r="C41" s="72"/>
      <c r="D41" s="72"/>
      <c r="E41" s="72"/>
    </row>
    <row r="42" spans="1:5" ht="28.5" customHeight="1">
      <c r="A42" s="70" t="s">
        <v>14</v>
      </c>
      <c r="B42" s="73" t="s">
        <v>13</v>
      </c>
      <c r="C42" s="74"/>
      <c r="D42" s="74"/>
      <c r="E42" s="74"/>
    </row>
    <row r="43" spans="1:5" ht="28.5" customHeight="1">
      <c r="A43" s="70" t="s">
        <v>16</v>
      </c>
      <c r="B43" s="76" t="s">
        <v>15</v>
      </c>
      <c r="C43" s="74"/>
      <c r="D43" s="74"/>
      <c r="E43" s="77"/>
    </row>
    <row r="44" spans="1:5" ht="28.5" customHeight="1">
      <c r="A44" s="70" t="s">
        <v>18</v>
      </c>
      <c r="B44" s="73" t="s">
        <v>17</v>
      </c>
      <c r="C44" s="78">
        <v>18.617640163199997</v>
      </c>
      <c r="D44" s="78">
        <v>18.617640163199997</v>
      </c>
      <c r="E44" s="78">
        <v>18.617640163199997</v>
      </c>
    </row>
    <row r="45" spans="1:5" ht="28.5" customHeight="1">
      <c r="A45" s="79" t="s">
        <v>20</v>
      </c>
      <c r="B45" s="80" t="s">
        <v>19</v>
      </c>
      <c r="C45" s="81"/>
      <c r="D45" s="81"/>
      <c r="E45" s="82"/>
    </row>
    <row r="46" spans="1:5" ht="28.5" customHeight="1">
      <c r="A46" s="70" t="s">
        <v>22</v>
      </c>
      <c r="B46" s="73" t="s">
        <v>21</v>
      </c>
      <c r="C46" s="83">
        <v>310.78509</v>
      </c>
      <c r="D46" s="83">
        <v>327.14220000000006</v>
      </c>
      <c r="E46" s="77"/>
    </row>
    <row r="47" spans="1:5" ht="28.5" customHeight="1">
      <c r="A47" s="70" t="s">
        <v>24</v>
      </c>
      <c r="B47" s="73" t="s">
        <v>23</v>
      </c>
      <c r="C47" s="31">
        <v>1168.12125</v>
      </c>
      <c r="D47" s="83"/>
      <c r="E47" s="31">
        <v>1599.25725</v>
      </c>
    </row>
    <row r="48" spans="1:5" ht="28.5" customHeight="1">
      <c r="A48" s="79" t="s">
        <v>27</v>
      </c>
      <c r="B48" s="80" t="s">
        <v>25</v>
      </c>
      <c r="C48" s="81" t="s">
        <v>26</v>
      </c>
      <c r="D48" s="81"/>
      <c r="E48" s="82" t="s">
        <v>26</v>
      </c>
    </row>
    <row r="49" spans="1:5" ht="28.5" customHeight="1">
      <c r="A49" s="70" t="s">
        <v>29</v>
      </c>
      <c r="B49" s="76" t="s">
        <v>28</v>
      </c>
      <c r="C49" s="83">
        <v>384.8</v>
      </c>
      <c r="D49" s="83">
        <v>384.8</v>
      </c>
      <c r="E49" s="77"/>
    </row>
    <row r="50" spans="1:5" ht="28.5" customHeight="1">
      <c r="A50" s="70" t="s">
        <v>33</v>
      </c>
      <c r="B50" s="76" t="s">
        <v>30</v>
      </c>
      <c r="C50" s="78" t="s">
        <v>31</v>
      </c>
      <c r="D50" s="83" t="s">
        <v>32</v>
      </c>
      <c r="E50" s="77" t="s">
        <v>31</v>
      </c>
    </row>
    <row r="51" spans="1:5" ht="28.5" customHeight="1">
      <c r="A51" s="70" t="s">
        <v>35</v>
      </c>
      <c r="B51" s="76" t="s">
        <v>34</v>
      </c>
      <c r="C51" s="83"/>
      <c r="D51" s="83"/>
      <c r="E51" s="77"/>
    </row>
    <row r="52" spans="1:5" ht="28.5" customHeight="1" thickBot="1">
      <c r="A52" s="84" t="s">
        <v>47</v>
      </c>
      <c r="B52" s="85" t="s">
        <v>23</v>
      </c>
      <c r="C52" s="86"/>
      <c r="D52" s="34">
        <v>301.4754</v>
      </c>
      <c r="E52" s="87"/>
    </row>
    <row r="53" spans="1:5" ht="12" customHeight="1" thickTop="1">
      <c r="A53" s="95"/>
      <c r="B53" s="90"/>
      <c r="C53" s="45"/>
      <c r="D53" s="45"/>
      <c r="E53" s="45"/>
    </row>
    <row r="54" spans="1:5" ht="21" customHeight="1">
      <c r="A54" s="90" t="s">
        <v>36</v>
      </c>
      <c r="B54" s="53"/>
      <c r="C54" s="91"/>
      <c r="D54" s="91"/>
      <c r="E54" s="53"/>
    </row>
    <row r="55" spans="1:5" ht="21" customHeight="1">
      <c r="A55" s="92" t="s">
        <v>37</v>
      </c>
      <c r="B55" s="53"/>
      <c r="C55" s="91"/>
      <c r="D55" s="91"/>
      <c r="E55" s="53"/>
    </row>
    <row r="56" spans="1:5" ht="21" customHeight="1">
      <c r="A56" s="90" t="s">
        <v>38</v>
      </c>
      <c r="B56" s="93"/>
      <c r="C56" s="91"/>
      <c r="D56" s="53"/>
      <c r="E56" s="53"/>
    </row>
    <row r="57" spans="1:5" ht="21" customHeight="1">
      <c r="A57" s="92" t="s">
        <v>39</v>
      </c>
      <c r="B57" s="93"/>
      <c r="C57" s="91"/>
      <c r="D57" s="53"/>
      <c r="E57" s="53"/>
    </row>
    <row r="58" spans="1:5" ht="21" customHeight="1">
      <c r="A58" s="1" t="s">
        <v>40</v>
      </c>
      <c r="B58" s="1"/>
      <c r="C58" s="1"/>
      <c r="D58" s="1"/>
      <c r="E58" s="1"/>
    </row>
    <row r="59" spans="1:5" ht="21" customHeight="1">
      <c r="A59" s="1" t="s">
        <v>41</v>
      </c>
      <c r="B59" s="1"/>
      <c r="C59" s="1"/>
      <c r="D59" s="1"/>
      <c r="E59" s="1"/>
    </row>
  </sheetData>
  <sheetProtection password="CC36" sheet="1" objects="1" scenarios="1"/>
  <mergeCells count="15">
    <mergeCell ref="A1:E1"/>
    <mergeCell ref="A2:E2"/>
    <mergeCell ref="A3:E3"/>
    <mergeCell ref="A4:E4"/>
    <mergeCell ref="B7:B8"/>
    <mergeCell ref="D7:D8"/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51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3617.68</v>
      </c>
      <c r="D10" s="18">
        <v>3478.78</v>
      </c>
      <c r="E10" s="18">
        <v>4510.492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229.38196800000003</v>
      </c>
      <c r="D16" s="30">
        <v>238.93955000000003</v>
      </c>
      <c r="E16" s="24"/>
    </row>
    <row r="17" spans="1:5" ht="28.5" customHeight="1">
      <c r="A17" s="19" t="s">
        <v>24</v>
      </c>
      <c r="B17" s="20" t="s">
        <v>23</v>
      </c>
      <c r="C17" s="49">
        <v>1148.48775</v>
      </c>
      <c r="D17" s="30"/>
      <c r="E17" s="49">
        <v>1581.84225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384.8</v>
      </c>
      <c r="D19" s="30"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50">
        <v>295.02899999999994</v>
      </c>
      <c r="E22" s="35"/>
    </row>
    <row r="23" spans="1:5" ht="12" customHeight="1" thickTop="1">
      <c r="A23" s="36"/>
      <c r="B23" s="37"/>
      <c r="C23" s="51"/>
      <c r="D23" s="51"/>
      <c r="E23" s="51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51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3617.68</v>
      </c>
      <c r="D40" s="18">
        <v>3478.78</v>
      </c>
      <c r="E40" s="18">
        <v>4510.492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229.38196800000003</v>
      </c>
      <c r="D46" s="30">
        <v>238.93955000000003</v>
      </c>
      <c r="E46" s="24"/>
    </row>
    <row r="47" spans="1:5" ht="28.5" customHeight="1">
      <c r="A47" s="19" t="s">
        <v>24</v>
      </c>
      <c r="B47" s="20" t="s">
        <v>23</v>
      </c>
      <c r="C47" s="49">
        <v>1148.48775</v>
      </c>
      <c r="D47" s="30"/>
      <c r="E47" s="49">
        <v>1581.84225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384.8</v>
      </c>
      <c r="D49" s="30"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50">
        <v>295.02899999999994</v>
      </c>
      <c r="E52" s="35"/>
    </row>
    <row r="53" spans="1:5" ht="12" customHeight="1" thickTop="1">
      <c r="A53" s="44"/>
      <c r="B53" s="39"/>
      <c r="C53" s="52"/>
      <c r="D53" s="52"/>
      <c r="E53" s="52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C36" sheet="1" objects="1" scenarios="1"/>
  <mergeCells count="15">
    <mergeCell ref="A1:E1"/>
    <mergeCell ref="A2:E2"/>
    <mergeCell ref="A3:E3"/>
    <mergeCell ref="A4:E4"/>
    <mergeCell ref="B7:B8"/>
    <mergeCell ref="D7:D8"/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48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3589.86</v>
      </c>
      <c r="D10" s="18">
        <v>3441.46</v>
      </c>
      <c r="E10" s="18">
        <v>4510.492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228.79949200000001</v>
      </c>
      <c r="D16" s="30">
        <v>238.74729599999998</v>
      </c>
      <c r="E16" s="24"/>
    </row>
    <row r="17" spans="1:5" ht="28.5" customHeight="1">
      <c r="A17" s="19" t="s">
        <v>24</v>
      </c>
      <c r="B17" s="20" t="s">
        <v>23</v>
      </c>
      <c r="C17" s="31">
        <v>1140.86025</v>
      </c>
      <c r="D17" s="30"/>
      <c r="E17" s="31">
        <v>1573.9245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384.8</v>
      </c>
      <c r="D19" s="30"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34">
        <v>292.23</v>
      </c>
      <c r="E22" s="35"/>
    </row>
    <row r="23" spans="1:5" ht="12" customHeight="1" thickTop="1">
      <c r="A23" s="36"/>
      <c r="B23" s="37"/>
      <c r="C23" s="38"/>
      <c r="D23" s="38"/>
      <c r="E23" s="38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48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3589.86</v>
      </c>
      <c r="D40" s="18">
        <v>3441.46</v>
      </c>
      <c r="E40" s="18">
        <v>4510.492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228.79949200000001</v>
      </c>
      <c r="D46" s="30">
        <v>238.74729599999998</v>
      </c>
      <c r="E46" s="24"/>
    </row>
    <row r="47" spans="1:5" ht="28.5" customHeight="1">
      <c r="A47" s="19" t="s">
        <v>24</v>
      </c>
      <c r="B47" s="20" t="s">
        <v>23</v>
      </c>
      <c r="C47" s="31">
        <v>1140.86025</v>
      </c>
      <c r="D47" s="30"/>
      <c r="E47" s="31">
        <v>1573.9245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384.8</v>
      </c>
      <c r="D49" s="30"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34">
        <v>292.23</v>
      </c>
      <c r="E52" s="35"/>
    </row>
    <row r="53" spans="1:5" ht="12" customHeight="1" thickTop="1">
      <c r="A53" s="44"/>
      <c r="B53" s="39"/>
      <c r="C53" s="45"/>
      <c r="D53" s="45"/>
      <c r="E53" s="45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C36" sheet="1" objects="1" scenarios="1"/>
  <mergeCells count="15">
    <mergeCell ref="A34:E34"/>
    <mergeCell ref="A58:E58"/>
    <mergeCell ref="A59:E59"/>
    <mergeCell ref="A31:E31"/>
    <mergeCell ref="A32:E32"/>
    <mergeCell ref="A33:E33"/>
    <mergeCell ref="B37:B38"/>
    <mergeCell ref="D37:D38"/>
    <mergeCell ref="A28:E28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4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3567.9</v>
      </c>
      <c r="D10" s="18">
        <v>3416.01</v>
      </c>
      <c r="E10" s="18">
        <v>4510.492</v>
      </c>
    </row>
    <row r="11" spans="1:5" s="15" customFormat="1" ht="30" customHeight="1">
      <c r="A11" s="19" t="s">
        <v>12</v>
      </c>
      <c r="B11" s="46" t="s">
        <v>46</v>
      </c>
      <c r="C11" s="47">
        <v>5.1</v>
      </c>
      <c r="D11" s="47">
        <v>3.5</v>
      </c>
      <c r="E11" s="47">
        <v>3.5</v>
      </c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221.78310000000005</v>
      </c>
      <c r="D16" s="30">
        <v>231.86415000000005</v>
      </c>
      <c r="E16" s="24"/>
    </row>
    <row r="17" spans="1:5" ht="28.5" customHeight="1">
      <c r="A17" s="19" t="s">
        <v>24</v>
      </c>
      <c r="B17" s="20" t="s">
        <v>23</v>
      </c>
      <c r="C17" s="31">
        <v>1133.892</v>
      </c>
      <c r="D17" s="30"/>
      <c r="E17" s="31">
        <v>1565.7165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370</v>
      </c>
      <c r="D19" s="30">
        <v>370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34">
        <v>289.5576</v>
      </c>
      <c r="E22" s="35"/>
    </row>
    <row r="23" spans="1:5" ht="12" customHeight="1" thickTop="1">
      <c r="A23" s="36"/>
      <c r="B23" s="37"/>
      <c r="C23" s="38"/>
      <c r="D23" s="38"/>
      <c r="E23" s="38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4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3567.9</v>
      </c>
      <c r="D40" s="18">
        <v>3416.01</v>
      </c>
      <c r="E40" s="18">
        <v>4510.492</v>
      </c>
    </row>
    <row r="41" spans="1:5" s="15" customFormat="1" ht="30" customHeight="1">
      <c r="A41" s="19" t="s">
        <v>12</v>
      </c>
      <c r="B41" s="46" t="s">
        <v>46</v>
      </c>
      <c r="C41" s="47">
        <v>5.1</v>
      </c>
      <c r="D41" s="47">
        <v>3.5</v>
      </c>
      <c r="E41" s="47">
        <v>3.5</v>
      </c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221.78310000000005</v>
      </c>
      <c r="D46" s="30">
        <v>231.86415000000005</v>
      </c>
      <c r="E46" s="24"/>
    </row>
    <row r="47" spans="1:5" ht="28.5" customHeight="1">
      <c r="A47" s="19" t="s">
        <v>24</v>
      </c>
      <c r="B47" s="20" t="s">
        <v>23</v>
      </c>
      <c r="C47" s="31">
        <v>1133.892</v>
      </c>
      <c r="D47" s="30"/>
      <c r="E47" s="31">
        <v>1565.7165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370</v>
      </c>
      <c r="D49" s="30">
        <v>370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34">
        <v>289.5576</v>
      </c>
      <c r="E52" s="35"/>
    </row>
    <row r="53" spans="1:5" ht="12" customHeight="1" thickTop="1">
      <c r="A53" s="44"/>
      <c r="B53" s="39"/>
      <c r="C53" s="45"/>
      <c r="D53" s="45"/>
      <c r="E53" s="45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C36" sheet="1" objects="1" scenarios="1"/>
  <mergeCells count="15">
    <mergeCell ref="A28:E28"/>
    <mergeCell ref="A1:E1"/>
    <mergeCell ref="A2:E2"/>
    <mergeCell ref="A3:E3"/>
    <mergeCell ref="A4:E4"/>
    <mergeCell ref="B7:B8"/>
    <mergeCell ref="D7:D8"/>
    <mergeCell ref="A34:E34"/>
    <mergeCell ref="A58:E58"/>
    <mergeCell ref="A59:E59"/>
    <mergeCell ref="A31:E31"/>
    <mergeCell ref="A32:E32"/>
    <mergeCell ref="A33:E33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zoomScale="50" zoomScaleNormal="50" zoomScaleSheetLayoutView="40" zoomScalePageLayoutView="0" workbookViewId="0" topLeftCell="B1">
      <selection activeCell="C46" sqref="C46"/>
    </sheetView>
  </sheetViews>
  <sheetFormatPr defaultColWidth="11.421875" defaultRowHeight="12.75"/>
  <cols>
    <col min="1" max="1" width="6.00390625" style="75" customWidth="1"/>
    <col min="2" max="2" width="90.7109375" style="75" customWidth="1"/>
    <col min="3" max="3" width="41.8515625" style="75" customWidth="1"/>
    <col min="4" max="4" width="29.421875" style="75" customWidth="1"/>
    <col min="5" max="5" width="37.28125" style="75" customWidth="1"/>
    <col min="6" max="16384" width="11.421875" style="75" customWidth="1"/>
  </cols>
  <sheetData>
    <row r="1" spans="1:5" s="53" customFormat="1" ht="20.25">
      <c r="A1" s="96" t="s">
        <v>0</v>
      </c>
      <c r="B1" s="96"/>
      <c r="C1" s="96"/>
      <c r="D1" s="96"/>
      <c r="E1" s="96"/>
    </row>
    <row r="2" spans="1:5" s="53" customFormat="1" ht="20.25">
      <c r="A2" s="97" t="s">
        <v>1</v>
      </c>
      <c r="B2" s="97"/>
      <c r="C2" s="97"/>
      <c r="D2" s="97"/>
      <c r="E2" s="97"/>
    </row>
    <row r="3" spans="1:5" s="53" customFormat="1" ht="20.25">
      <c r="A3" s="97" t="s">
        <v>2</v>
      </c>
      <c r="B3" s="97"/>
      <c r="C3" s="97"/>
      <c r="D3" s="97"/>
      <c r="E3" s="97"/>
    </row>
    <row r="4" spans="1:5" s="53" customFormat="1" ht="20.25">
      <c r="A4" s="104" t="s">
        <v>3</v>
      </c>
      <c r="B4" s="104"/>
      <c r="C4" s="104"/>
      <c r="D4" s="104"/>
      <c r="E4" s="104"/>
    </row>
    <row r="5" spans="1:5" s="53" customFormat="1" ht="20.25">
      <c r="A5" s="54"/>
      <c r="B5" s="54"/>
      <c r="C5" s="54"/>
      <c r="D5" s="54"/>
      <c r="E5" s="54"/>
    </row>
    <row r="6" spans="1:4" s="56" customFormat="1" ht="21.75" customHeight="1" thickBot="1">
      <c r="A6" s="55" t="str">
        <f>+'[10]Res. MINMINAS'!A7</f>
        <v>VIGENCIA:  0:00 horas 1 de NOVIEMBRE de  2008.</v>
      </c>
      <c r="C6" s="57"/>
      <c r="D6" s="57"/>
    </row>
    <row r="7" spans="1:5" s="60" customFormat="1" ht="20.25" thickTop="1">
      <c r="A7" s="58"/>
      <c r="B7" s="100" t="s">
        <v>5</v>
      </c>
      <c r="C7" s="59" t="s">
        <v>6</v>
      </c>
      <c r="D7" s="102" t="s">
        <v>7</v>
      </c>
      <c r="E7" s="59" t="s">
        <v>6</v>
      </c>
    </row>
    <row r="8" spans="1:5" s="60" customFormat="1" ht="20.25" thickBot="1">
      <c r="A8" s="61"/>
      <c r="B8" s="101"/>
      <c r="C8" s="62" t="s">
        <v>8</v>
      </c>
      <c r="D8" s="103"/>
      <c r="E8" s="62" t="s">
        <v>9</v>
      </c>
    </row>
    <row r="9" spans="1:5" s="66" customFormat="1" ht="12" customHeight="1" thickBot="1" thickTop="1">
      <c r="A9" s="63"/>
      <c r="B9" s="64"/>
      <c r="C9" s="65"/>
      <c r="D9" s="64"/>
      <c r="E9" s="65"/>
    </row>
    <row r="10" spans="1:5" s="66" customFormat="1" ht="30" customHeight="1" thickTop="1">
      <c r="A10" s="67" t="s">
        <v>10</v>
      </c>
      <c r="B10" s="68" t="s">
        <v>11</v>
      </c>
      <c r="C10" s="69">
        <f>+'[10]Res. MINMINAS'!E10</f>
        <v>4179.68</v>
      </c>
      <c r="D10" s="69">
        <f>+'[10]Res. MINMINAS'!C10</f>
        <v>3892.16</v>
      </c>
      <c r="E10" s="69">
        <f>+'[10]Res. MINMINAS'!F10</f>
        <v>5290.55</v>
      </c>
    </row>
    <row r="11" spans="1:5" s="66" customFormat="1" ht="30" customHeight="1">
      <c r="A11" s="70" t="s">
        <v>12</v>
      </c>
      <c r="B11" s="71" t="s">
        <v>46</v>
      </c>
      <c r="C11" s="72"/>
      <c r="D11" s="72"/>
      <c r="E11" s="72"/>
    </row>
    <row r="12" spans="1:5" ht="28.5" customHeight="1">
      <c r="A12" s="70" t="s">
        <v>14</v>
      </c>
      <c r="B12" s="73" t="s">
        <v>13</v>
      </c>
      <c r="C12" s="74"/>
      <c r="D12" s="74"/>
      <c r="E12" s="74"/>
    </row>
    <row r="13" spans="1:5" ht="28.5" customHeight="1">
      <c r="A13" s="70" t="s">
        <v>16</v>
      </c>
      <c r="B13" s="76" t="s">
        <v>15</v>
      </c>
      <c r="C13" s="74"/>
      <c r="D13" s="74"/>
      <c r="E13" s="77"/>
    </row>
    <row r="14" spans="1:5" ht="28.5" customHeight="1">
      <c r="A14" s="70" t="s">
        <v>18</v>
      </c>
      <c r="B14" s="73" t="s">
        <v>17</v>
      </c>
      <c r="C14" s="78">
        <f>'[10]Res. MINMINAS'!B53</f>
        <v>18.617640163199997</v>
      </c>
      <c r="D14" s="78">
        <f>+C14</f>
        <v>18.617640163199997</v>
      </c>
      <c r="E14" s="78">
        <f>+D14</f>
        <v>18.617640163199997</v>
      </c>
    </row>
    <row r="15" spans="1:5" ht="28.5" customHeight="1">
      <c r="A15" s="79" t="s">
        <v>20</v>
      </c>
      <c r="B15" s="80" t="s">
        <v>19</v>
      </c>
      <c r="C15" s="81"/>
      <c r="D15" s="81"/>
      <c r="E15" s="82"/>
    </row>
    <row r="16" spans="1:5" ht="28.5" customHeight="1">
      <c r="A16" s="70" t="s">
        <v>22</v>
      </c>
      <c r="B16" s="73" t="s">
        <v>21</v>
      </c>
      <c r="C16" s="83">
        <f>+'[10]Res. MINMINAS'!E16</f>
        <v>301.57218</v>
      </c>
      <c r="D16" s="83">
        <f>+'[10]Res. MINMINAS'!C16</f>
        <v>317.44440000000003</v>
      </c>
      <c r="E16" s="77"/>
    </row>
    <row r="17" spans="1:5" ht="28.5" customHeight="1">
      <c r="A17" s="70" t="s">
        <v>24</v>
      </c>
      <c r="B17" s="73" t="s">
        <v>23</v>
      </c>
      <c r="C17" s="31">
        <f>+'[10]Res. MINMINAS'!E21</f>
        <v>1168.12125</v>
      </c>
      <c r="D17" s="83"/>
      <c r="E17" s="31">
        <f>+'[10]Res. MINMINAS'!F21</f>
        <v>1599.25725</v>
      </c>
    </row>
    <row r="18" spans="1:5" ht="28.5" customHeight="1">
      <c r="A18" s="79" t="s">
        <v>27</v>
      </c>
      <c r="B18" s="80" t="s">
        <v>25</v>
      </c>
      <c r="C18" s="81" t="s">
        <v>26</v>
      </c>
      <c r="D18" s="81"/>
      <c r="E18" s="82" t="s">
        <v>26</v>
      </c>
    </row>
    <row r="19" spans="1:5" ht="28.5" customHeight="1">
      <c r="A19" s="70" t="s">
        <v>29</v>
      </c>
      <c r="B19" s="76" t="s">
        <v>28</v>
      </c>
      <c r="C19" s="83">
        <f>+'[10]Res. MINMINAS'!E18</f>
        <v>384.8</v>
      </c>
      <c r="D19" s="83">
        <f>+'[10]Res. MINMINAS'!C18</f>
        <v>384.8</v>
      </c>
      <c r="E19" s="77"/>
    </row>
    <row r="20" spans="1:5" ht="28.5" customHeight="1">
      <c r="A20" s="70" t="s">
        <v>33</v>
      </c>
      <c r="B20" s="76" t="s">
        <v>30</v>
      </c>
      <c r="C20" s="78" t="s">
        <v>31</v>
      </c>
      <c r="D20" s="83" t="s">
        <v>32</v>
      </c>
      <c r="E20" s="77" t="s">
        <v>31</v>
      </c>
    </row>
    <row r="21" spans="1:5" ht="28.5" customHeight="1">
      <c r="A21" s="70" t="s">
        <v>35</v>
      </c>
      <c r="B21" s="76" t="s">
        <v>34</v>
      </c>
      <c r="C21" s="83"/>
      <c r="D21" s="83"/>
      <c r="E21" s="77"/>
    </row>
    <row r="22" spans="1:5" ht="28.5" customHeight="1" thickBot="1">
      <c r="A22" s="84" t="s">
        <v>47</v>
      </c>
      <c r="B22" s="85" t="s">
        <v>23</v>
      </c>
      <c r="C22" s="86"/>
      <c r="D22" s="34">
        <f>+'[10]Res. MINMINAS'!C21</f>
        <v>301.4754</v>
      </c>
      <c r="E22" s="87"/>
    </row>
    <row r="23" spans="1:5" ht="12" customHeight="1" thickTop="1">
      <c r="A23" s="88"/>
      <c r="B23" s="89"/>
      <c r="C23" s="38"/>
      <c r="D23" s="38"/>
      <c r="E23" s="38"/>
    </row>
    <row r="24" spans="1:4" s="53" customFormat="1" ht="20.25">
      <c r="A24" s="90" t="s">
        <v>36</v>
      </c>
      <c r="C24" s="91"/>
      <c r="D24" s="91"/>
    </row>
    <row r="25" spans="1:4" s="53" customFormat="1" ht="20.25">
      <c r="A25" s="92" t="s">
        <v>37</v>
      </c>
      <c r="C25" s="91"/>
      <c r="D25" s="91"/>
    </row>
    <row r="26" spans="1:3" s="53" customFormat="1" ht="20.25" customHeight="1">
      <c r="A26" s="90" t="s">
        <v>38</v>
      </c>
      <c r="B26" s="93"/>
      <c r="C26" s="91"/>
    </row>
    <row r="27" spans="1:3" s="53" customFormat="1" ht="20.25">
      <c r="A27" s="90" t="s">
        <v>39</v>
      </c>
      <c r="B27" s="93"/>
      <c r="C27" s="91"/>
    </row>
    <row r="28" spans="1:5" s="53" customFormat="1" ht="20.25">
      <c r="A28" s="1" t="s">
        <v>40</v>
      </c>
      <c r="B28" s="1"/>
      <c r="C28" s="1"/>
      <c r="D28" s="1"/>
      <c r="E28" s="1"/>
    </row>
    <row r="29" spans="1:2" s="53" customFormat="1" ht="20.25">
      <c r="A29" s="93" t="s">
        <v>41</v>
      </c>
      <c r="B29" s="56"/>
    </row>
    <row r="30" spans="1:2" ht="19.5">
      <c r="A30" s="94"/>
      <c r="B30" s="60"/>
    </row>
    <row r="31" spans="1:5" s="53" customFormat="1" ht="20.25">
      <c r="A31" s="96" t="s">
        <v>0</v>
      </c>
      <c r="B31" s="96"/>
      <c r="C31" s="96"/>
      <c r="D31" s="96"/>
      <c r="E31" s="96"/>
    </row>
    <row r="32" spans="1:5" s="53" customFormat="1" ht="20.25">
      <c r="A32" s="97" t="s">
        <v>1</v>
      </c>
      <c r="B32" s="97"/>
      <c r="C32" s="97"/>
      <c r="D32" s="97"/>
      <c r="E32" s="97"/>
    </row>
    <row r="33" spans="1:5" s="53" customFormat="1" ht="20.25">
      <c r="A33" s="97" t="s">
        <v>42</v>
      </c>
      <c r="B33" s="97"/>
      <c r="C33" s="97"/>
      <c r="D33" s="97"/>
      <c r="E33" s="97"/>
    </row>
    <row r="34" spans="1:5" s="53" customFormat="1" ht="20.25">
      <c r="A34" s="98" t="s">
        <v>43</v>
      </c>
      <c r="B34" s="99"/>
      <c r="C34" s="99"/>
      <c r="D34" s="99"/>
      <c r="E34" s="99"/>
    </row>
    <row r="35" s="53" customFormat="1" ht="20.25"/>
    <row r="36" spans="1:4" s="56" customFormat="1" ht="21.75" customHeight="1" thickBot="1">
      <c r="A36" s="55" t="str">
        <f>+'[10]Res. MINMINAS'!A7</f>
        <v>VIGENCIA:  0:00 horas 1 de NOVIEMBRE de  2008.</v>
      </c>
      <c r="C36" s="57"/>
      <c r="D36" s="57"/>
    </row>
    <row r="37" spans="1:5" s="60" customFormat="1" ht="20.25" thickTop="1">
      <c r="A37" s="58"/>
      <c r="B37" s="100" t="s">
        <v>5</v>
      </c>
      <c r="C37" s="59" t="s">
        <v>6</v>
      </c>
      <c r="D37" s="102" t="s">
        <v>7</v>
      </c>
      <c r="E37" s="59" t="s">
        <v>6</v>
      </c>
    </row>
    <row r="38" spans="1:5" s="60" customFormat="1" ht="20.25" thickBot="1">
      <c r="A38" s="61"/>
      <c r="B38" s="101"/>
      <c r="C38" s="62" t="s">
        <v>44</v>
      </c>
      <c r="D38" s="103" t="s">
        <v>45</v>
      </c>
      <c r="E38" s="62" t="s">
        <v>9</v>
      </c>
    </row>
    <row r="39" spans="1:5" s="66" customFormat="1" ht="12" customHeight="1" thickBot="1" thickTop="1">
      <c r="A39" s="63"/>
      <c r="B39" s="64"/>
      <c r="C39" s="65"/>
      <c r="D39" s="64"/>
      <c r="E39" s="65"/>
    </row>
    <row r="40" spans="1:5" s="66" customFormat="1" ht="30" customHeight="1" thickTop="1">
      <c r="A40" s="67" t="s">
        <v>10</v>
      </c>
      <c r="B40" s="68" t="s">
        <v>11</v>
      </c>
      <c r="C40" s="69">
        <f>C10</f>
        <v>4179.68</v>
      </c>
      <c r="D40" s="69">
        <f>+'[10]Res. MINMINAS'!C10</f>
        <v>3892.16</v>
      </c>
      <c r="E40" s="69">
        <f>+E10</f>
        <v>5290.55</v>
      </c>
    </row>
    <row r="41" spans="1:5" s="66" customFormat="1" ht="30" customHeight="1">
      <c r="A41" s="70" t="s">
        <v>12</v>
      </c>
      <c r="B41" s="71" t="s">
        <v>46</v>
      </c>
      <c r="C41" s="72"/>
      <c r="D41" s="72"/>
      <c r="E41" s="72"/>
    </row>
    <row r="42" spans="1:5" ht="28.5" customHeight="1">
      <c r="A42" s="70" t="s">
        <v>14</v>
      </c>
      <c r="B42" s="73" t="s">
        <v>13</v>
      </c>
      <c r="C42" s="74"/>
      <c r="D42" s="74"/>
      <c r="E42" s="74"/>
    </row>
    <row r="43" spans="1:5" ht="28.5" customHeight="1">
      <c r="A43" s="70" t="s">
        <v>16</v>
      </c>
      <c r="B43" s="76" t="s">
        <v>15</v>
      </c>
      <c r="C43" s="74"/>
      <c r="D43" s="74"/>
      <c r="E43" s="77"/>
    </row>
    <row r="44" spans="1:5" ht="28.5" customHeight="1">
      <c r="A44" s="70" t="s">
        <v>18</v>
      </c>
      <c r="B44" s="73" t="s">
        <v>17</v>
      </c>
      <c r="C44" s="78">
        <f>'[10]Res. MINMINAS'!B53</f>
        <v>18.617640163199997</v>
      </c>
      <c r="D44" s="78">
        <f>+C44</f>
        <v>18.617640163199997</v>
      </c>
      <c r="E44" s="78">
        <f>+D44</f>
        <v>18.617640163199997</v>
      </c>
    </row>
    <row r="45" spans="1:5" ht="28.5" customHeight="1">
      <c r="A45" s="79" t="s">
        <v>20</v>
      </c>
      <c r="B45" s="80" t="s">
        <v>19</v>
      </c>
      <c r="C45" s="81"/>
      <c r="D45" s="81"/>
      <c r="E45" s="82"/>
    </row>
    <row r="46" spans="1:5" ht="28.5" customHeight="1">
      <c r="A46" s="70" t="s">
        <v>22</v>
      </c>
      <c r="B46" s="73" t="s">
        <v>21</v>
      </c>
      <c r="C46" s="83">
        <f>C16</f>
        <v>301.57218</v>
      </c>
      <c r="D46" s="83">
        <f>+'[10]Res. MINMINAS'!C16</f>
        <v>317.44440000000003</v>
      </c>
      <c r="E46" s="77"/>
    </row>
    <row r="47" spans="1:5" ht="28.5" customHeight="1">
      <c r="A47" s="70" t="s">
        <v>24</v>
      </c>
      <c r="B47" s="73" t="s">
        <v>23</v>
      </c>
      <c r="C47" s="31">
        <f>C17</f>
        <v>1168.12125</v>
      </c>
      <c r="D47" s="83"/>
      <c r="E47" s="31">
        <f>E17</f>
        <v>1599.25725</v>
      </c>
    </row>
    <row r="48" spans="1:5" ht="28.5" customHeight="1">
      <c r="A48" s="79" t="s">
        <v>27</v>
      </c>
      <c r="B48" s="80" t="s">
        <v>25</v>
      </c>
      <c r="C48" s="81" t="s">
        <v>26</v>
      </c>
      <c r="D48" s="81"/>
      <c r="E48" s="82" t="s">
        <v>26</v>
      </c>
    </row>
    <row r="49" spans="1:5" ht="28.5" customHeight="1">
      <c r="A49" s="70" t="s">
        <v>29</v>
      </c>
      <c r="B49" s="76" t="s">
        <v>28</v>
      </c>
      <c r="C49" s="83">
        <f>C19</f>
        <v>384.8</v>
      </c>
      <c r="D49" s="83">
        <f>+'[10]Res. MINMINAS'!C18</f>
        <v>384.8</v>
      </c>
      <c r="E49" s="77"/>
    </row>
    <row r="50" spans="1:5" ht="28.5" customHeight="1">
      <c r="A50" s="70" t="s">
        <v>33</v>
      </c>
      <c r="B50" s="76" t="s">
        <v>30</v>
      </c>
      <c r="C50" s="78" t="s">
        <v>31</v>
      </c>
      <c r="D50" s="83" t="s">
        <v>32</v>
      </c>
      <c r="E50" s="77" t="s">
        <v>31</v>
      </c>
    </row>
    <row r="51" spans="1:5" ht="28.5" customHeight="1">
      <c r="A51" s="70" t="s">
        <v>35</v>
      </c>
      <c r="B51" s="76" t="s">
        <v>34</v>
      </c>
      <c r="C51" s="83"/>
      <c r="D51" s="83"/>
      <c r="E51" s="77"/>
    </row>
    <row r="52" spans="1:5" ht="28.5" customHeight="1" thickBot="1">
      <c r="A52" s="84" t="s">
        <v>47</v>
      </c>
      <c r="B52" s="85" t="s">
        <v>23</v>
      </c>
      <c r="C52" s="86"/>
      <c r="D52" s="34">
        <f>+'[10]Res. MINMINAS'!C21</f>
        <v>301.4754</v>
      </c>
      <c r="E52" s="87"/>
    </row>
    <row r="53" spans="1:5" ht="12" customHeight="1" thickTop="1">
      <c r="A53" s="95"/>
      <c r="B53" s="90"/>
      <c r="C53" s="45"/>
      <c r="D53" s="45"/>
      <c r="E53" s="45"/>
    </row>
    <row r="54" spans="1:5" ht="21" customHeight="1">
      <c r="A54" s="90" t="s">
        <v>36</v>
      </c>
      <c r="B54" s="53"/>
      <c r="C54" s="91"/>
      <c r="D54" s="91"/>
      <c r="E54" s="53"/>
    </row>
    <row r="55" spans="1:5" ht="21" customHeight="1">
      <c r="A55" s="92" t="s">
        <v>37</v>
      </c>
      <c r="B55" s="53"/>
      <c r="C55" s="91"/>
      <c r="D55" s="91"/>
      <c r="E55" s="53"/>
    </row>
    <row r="56" spans="1:5" ht="21" customHeight="1">
      <c r="A56" s="90" t="s">
        <v>38</v>
      </c>
      <c r="B56" s="93"/>
      <c r="C56" s="91"/>
      <c r="D56" s="53"/>
      <c r="E56" s="53"/>
    </row>
    <row r="57" spans="1:5" ht="21" customHeight="1">
      <c r="A57" s="92" t="s">
        <v>39</v>
      </c>
      <c r="B57" s="93"/>
      <c r="C57" s="91"/>
      <c r="D57" s="53"/>
      <c r="E57" s="53"/>
    </row>
    <row r="58" spans="1:5" ht="21" customHeight="1">
      <c r="A58" s="1" t="s">
        <v>40</v>
      </c>
      <c r="B58" s="1"/>
      <c r="C58" s="1"/>
      <c r="D58" s="1"/>
      <c r="E58" s="1"/>
    </row>
    <row r="59" spans="1:5" ht="21" customHeight="1">
      <c r="A59" s="1" t="s">
        <v>41</v>
      </c>
      <c r="B59" s="1"/>
      <c r="C59" s="1"/>
      <c r="D59" s="1"/>
      <c r="E59" s="1"/>
    </row>
  </sheetData>
  <sheetProtection password="CDF6" sheet="1" objects="1" scenarios="1"/>
  <mergeCells count="15"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B25" sqref="B25"/>
    </sheetView>
  </sheetViews>
  <sheetFormatPr defaultColWidth="11.421875" defaultRowHeight="12.75"/>
  <cols>
    <col min="1" max="1" width="6.00390625" style="75" customWidth="1"/>
    <col min="2" max="2" width="90.7109375" style="75" customWidth="1"/>
    <col min="3" max="3" width="41.8515625" style="75" customWidth="1"/>
    <col min="4" max="4" width="29.421875" style="75" customWidth="1"/>
    <col min="5" max="5" width="37.28125" style="75" customWidth="1"/>
    <col min="6" max="16384" width="11.421875" style="75" customWidth="1"/>
  </cols>
  <sheetData>
    <row r="1" spans="1:5" s="53" customFormat="1" ht="20.25">
      <c r="A1" s="96" t="s">
        <v>0</v>
      </c>
      <c r="B1" s="96"/>
      <c r="C1" s="96"/>
      <c r="D1" s="96"/>
      <c r="E1" s="96"/>
    </row>
    <row r="2" spans="1:5" s="53" customFormat="1" ht="20.25">
      <c r="A2" s="97" t="s">
        <v>1</v>
      </c>
      <c r="B2" s="97"/>
      <c r="C2" s="97"/>
      <c r="D2" s="97"/>
      <c r="E2" s="97"/>
    </row>
    <row r="3" spans="1:5" s="53" customFormat="1" ht="20.25">
      <c r="A3" s="97" t="s">
        <v>2</v>
      </c>
      <c r="B3" s="97"/>
      <c r="C3" s="97"/>
      <c r="D3" s="97"/>
      <c r="E3" s="97"/>
    </row>
    <row r="4" spans="1:5" s="53" customFormat="1" ht="20.25">
      <c r="A4" s="104" t="s">
        <v>3</v>
      </c>
      <c r="B4" s="104"/>
      <c r="C4" s="104"/>
      <c r="D4" s="104"/>
      <c r="E4" s="104"/>
    </row>
    <row r="5" spans="1:5" s="53" customFormat="1" ht="20.25">
      <c r="A5" s="54"/>
      <c r="B5" s="54"/>
      <c r="C5" s="54"/>
      <c r="D5" s="54"/>
      <c r="E5" s="54"/>
    </row>
    <row r="6" spans="1:4" s="56" customFormat="1" ht="21.75" customHeight="1" thickBot="1">
      <c r="A6" s="55" t="s">
        <v>54</v>
      </c>
      <c r="C6" s="57"/>
      <c r="D6" s="57"/>
    </row>
    <row r="7" spans="1:5" s="60" customFormat="1" ht="20.25" thickTop="1">
      <c r="A7" s="58"/>
      <c r="B7" s="100" t="s">
        <v>5</v>
      </c>
      <c r="C7" s="59" t="s">
        <v>6</v>
      </c>
      <c r="D7" s="102" t="s">
        <v>7</v>
      </c>
      <c r="E7" s="59" t="s">
        <v>6</v>
      </c>
    </row>
    <row r="8" spans="1:5" s="60" customFormat="1" ht="20.25" thickBot="1">
      <c r="A8" s="61"/>
      <c r="B8" s="101"/>
      <c r="C8" s="62" t="s">
        <v>8</v>
      </c>
      <c r="D8" s="103"/>
      <c r="E8" s="62" t="s">
        <v>9</v>
      </c>
    </row>
    <row r="9" spans="1:5" s="66" customFormat="1" ht="12" customHeight="1" thickBot="1" thickTop="1">
      <c r="A9" s="63"/>
      <c r="B9" s="64"/>
      <c r="C9" s="65"/>
      <c r="D9" s="64"/>
      <c r="E9" s="65"/>
    </row>
    <row r="10" spans="1:5" s="66" customFormat="1" ht="30" customHeight="1" thickTop="1">
      <c r="A10" s="67" t="s">
        <v>10</v>
      </c>
      <c r="B10" s="68" t="s">
        <v>11</v>
      </c>
      <c r="C10" s="69">
        <v>4208.98</v>
      </c>
      <c r="D10" s="69">
        <v>3922.96</v>
      </c>
      <c r="E10" s="69">
        <v>5280.98</v>
      </c>
    </row>
    <row r="11" spans="1:5" s="66" customFormat="1" ht="30" customHeight="1">
      <c r="A11" s="70" t="s">
        <v>12</v>
      </c>
      <c r="B11" s="71" t="s">
        <v>46</v>
      </c>
      <c r="C11" s="72"/>
      <c r="D11" s="72"/>
      <c r="E11" s="72"/>
    </row>
    <row r="12" spans="1:5" ht="28.5" customHeight="1">
      <c r="A12" s="70" t="s">
        <v>14</v>
      </c>
      <c r="B12" s="73" t="s">
        <v>13</v>
      </c>
      <c r="C12" s="74"/>
      <c r="D12" s="74"/>
      <c r="E12" s="74"/>
    </row>
    <row r="13" spans="1:5" ht="28.5" customHeight="1">
      <c r="A13" s="70" t="s">
        <v>16</v>
      </c>
      <c r="B13" s="76" t="s">
        <v>15</v>
      </c>
      <c r="C13" s="74"/>
      <c r="D13" s="74"/>
      <c r="E13" s="77"/>
    </row>
    <row r="14" spans="1:5" ht="28.5" customHeight="1">
      <c r="A14" s="70" t="s">
        <v>18</v>
      </c>
      <c r="B14" s="73" t="s">
        <v>17</v>
      </c>
      <c r="C14" s="78">
        <v>18.617640163199997</v>
      </c>
      <c r="D14" s="78">
        <v>18.617640163199997</v>
      </c>
      <c r="E14" s="78">
        <v>18.617640163199997</v>
      </c>
    </row>
    <row r="15" spans="1:5" ht="28.5" customHeight="1">
      <c r="A15" s="79" t="s">
        <v>20</v>
      </c>
      <c r="B15" s="80" t="s">
        <v>19</v>
      </c>
      <c r="C15" s="81"/>
      <c r="D15" s="81"/>
      <c r="E15" s="82"/>
    </row>
    <row r="16" spans="1:5" ht="28.5" customHeight="1">
      <c r="A16" s="70" t="s">
        <v>22</v>
      </c>
      <c r="B16" s="73" t="s">
        <v>21</v>
      </c>
      <c r="C16" s="83">
        <v>273.31899000000004</v>
      </c>
      <c r="D16" s="83">
        <v>287.70420000000007</v>
      </c>
      <c r="E16" s="77"/>
    </row>
    <row r="17" spans="1:5" ht="28.5" customHeight="1">
      <c r="A17" s="70" t="s">
        <v>24</v>
      </c>
      <c r="B17" s="73" t="s">
        <v>23</v>
      </c>
      <c r="C17" s="31">
        <v>1168.12125</v>
      </c>
      <c r="D17" s="83"/>
      <c r="E17" s="31">
        <v>1599.25725</v>
      </c>
    </row>
    <row r="18" spans="1:5" ht="28.5" customHeight="1">
      <c r="A18" s="79" t="s">
        <v>27</v>
      </c>
      <c r="B18" s="80" t="s">
        <v>25</v>
      </c>
      <c r="C18" s="81" t="s">
        <v>26</v>
      </c>
      <c r="D18" s="81"/>
      <c r="E18" s="82" t="s">
        <v>26</v>
      </c>
    </row>
    <row r="19" spans="1:5" ht="28.5" customHeight="1">
      <c r="A19" s="70" t="s">
        <v>29</v>
      </c>
      <c r="B19" s="76" t="s">
        <v>28</v>
      </c>
      <c r="C19" s="83">
        <v>384.8</v>
      </c>
      <c r="D19" s="83">
        <v>384.8</v>
      </c>
      <c r="E19" s="77"/>
    </row>
    <row r="20" spans="1:5" ht="28.5" customHeight="1">
      <c r="A20" s="70" t="s">
        <v>33</v>
      </c>
      <c r="B20" s="76" t="s">
        <v>30</v>
      </c>
      <c r="C20" s="78" t="s">
        <v>31</v>
      </c>
      <c r="D20" s="83" t="s">
        <v>32</v>
      </c>
      <c r="E20" s="77" t="s">
        <v>31</v>
      </c>
    </row>
    <row r="21" spans="1:5" ht="28.5" customHeight="1">
      <c r="A21" s="70" t="s">
        <v>35</v>
      </c>
      <c r="B21" s="76" t="s">
        <v>34</v>
      </c>
      <c r="C21" s="83"/>
      <c r="D21" s="83"/>
      <c r="E21" s="77"/>
    </row>
    <row r="22" spans="1:5" ht="28.5" customHeight="1" thickBot="1">
      <c r="A22" s="84" t="s">
        <v>47</v>
      </c>
      <c r="B22" s="85" t="s">
        <v>23</v>
      </c>
      <c r="C22" s="86"/>
      <c r="D22" s="34">
        <v>301.4754</v>
      </c>
      <c r="E22" s="87"/>
    </row>
    <row r="23" spans="1:5" ht="12" customHeight="1" thickTop="1">
      <c r="A23" s="88"/>
      <c r="B23" s="89"/>
      <c r="C23" s="38"/>
      <c r="D23" s="38"/>
      <c r="E23" s="38"/>
    </row>
    <row r="24" spans="1:4" s="53" customFormat="1" ht="20.25">
      <c r="A24" s="90" t="s">
        <v>36</v>
      </c>
      <c r="C24" s="91"/>
      <c r="D24" s="91"/>
    </row>
    <row r="25" spans="1:4" s="53" customFormat="1" ht="20.25">
      <c r="A25" s="92" t="s">
        <v>37</v>
      </c>
      <c r="C25" s="91"/>
      <c r="D25" s="91"/>
    </row>
    <row r="26" spans="1:3" s="53" customFormat="1" ht="20.25" customHeight="1">
      <c r="A26" s="90" t="s">
        <v>38</v>
      </c>
      <c r="B26" s="93"/>
      <c r="C26" s="91"/>
    </row>
    <row r="27" spans="1:3" s="53" customFormat="1" ht="20.25">
      <c r="A27" s="90" t="s">
        <v>39</v>
      </c>
      <c r="B27" s="93"/>
      <c r="C27" s="91"/>
    </row>
    <row r="28" spans="1:5" s="53" customFormat="1" ht="20.25">
      <c r="A28" s="1" t="s">
        <v>40</v>
      </c>
      <c r="B28" s="1"/>
      <c r="C28" s="1"/>
      <c r="D28" s="1"/>
      <c r="E28" s="1"/>
    </row>
    <row r="29" spans="1:2" s="53" customFormat="1" ht="20.25">
      <c r="A29" s="93" t="s">
        <v>41</v>
      </c>
      <c r="B29" s="56"/>
    </row>
    <row r="30" spans="1:2" ht="19.5">
      <c r="A30" s="94"/>
      <c r="B30" s="60"/>
    </row>
    <row r="31" spans="1:5" s="53" customFormat="1" ht="20.25">
      <c r="A31" s="96" t="s">
        <v>0</v>
      </c>
      <c r="B31" s="96"/>
      <c r="C31" s="96"/>
      <c r="D31" s="96"/>
      <c r="E31" s="96"/>
    </row>
    <row r="32" spans="1:5" s="53" customFormat="1" ht="20.25">
      <c r="A32" s="97" t="s">
        <v>1</v>
      </c>
      <c r="B32" s="97"/>
      <c r="C32" s="97"/>
      <c r="D32" s="97"/>
      <c r="E32" s="97"/>
    </row>
    <row r="33" spans="1:5" s="53" customFormat="1" ht="20.25">
      <c r="A33" s="97" t="s">
        <v>42</v>
      </c>
      <c r="B33" s="97"/>
      <c r="C33" s="97"/>
      <c r="D33" s="97"/>
      <c r="E33" s="97"/>
    </row>
    <row r="34" spans="1:5" s="53" customFormat="1" ht="20.25">
      <c r="A34" s="98" t="s">
        <v>43</v>
      </c>
      <c r="B34" s="99"/>
      <c r="C34" s="99"/>
      <c r="D34" s="99"/>
      <c r="E34" s="99"/>
    </row>
    <row r="35" s="53" customFormat="1" ht="20.25"/>
    <row r="36" spans="1:4" s="56" customFormat="1" ht="21.75" customHeight="1" thickBot="1">
      <c r="A36" s="55" t="s">
        <v>54</v>
      </c>
      <c r="C36" s="57"/>
      <c r="D36" s="57"/>
    </row>
    <row r="37" spans="1:5" s="60" customFormat="1" ht="20.25" thickTop="1">
      <c r="A37" s="58"/>
      <c r="B37" s="100" t="s">
        <v>5</v>
      </c>
      <c r="C37" s="59" t="s">
        <v>6</v>
      </c>
      <c r="D37" s="102" t="s">
        <v>7</v>
      </c>
      <c r="E37" s="59" t="s">
        <v>6</v>
      </c>
    </row>
    <row r="38" spans="1:5" s="60" customFormat="1" ht="20.25" thickBot="1">
      <c r="A38" s="61"/>
      <c r="B38" s="101"/>
      <c r="C38" s="62" t="s">
        <v>44</v>
      </c>
      <c r="D38" s="103" t="s">
        <v>45</v>
      </c>
      <c r="E38" s="62" t="s">
        <v>9</v>
      </c>
    </row>
    <row r="39" spans="1:5" s="66" customFormat="1" ht="12" customHeight="1" thickBot="1" thickTop="1">
      <c r="A39" s="63"/>
      <c r="B39" s="64"/>
      <c r="C39" s="65"/>
      <c r="D39" s="64"/>
      <c r="E39" s="65"/>
    </row>
    <row r="40" spans="1:5" s="66" customFormat="1" ht="30" customHeight="1" thickTop="1">
      <c r="A40" s="67" t="s">
        <v>10</v>
      </c>
      <c r="B40" s="68" t="s">
        <v>11</v>
      </c>
      <c r="C40" s="69">
        <v>4208.98</v>
      </c>
      <c r="D40" s="69">
        <v>3922.96</v>
      </c>
      <c r="E40" s="69">
        <v>5280.98</v>
      </c>
    </row>
    <row r="41" spans="1:5" s="66" customFormat="1" ht="30" customHeight="1">
      <c r="A41" s="70" t="s">
        <v>12</v>
      </c>
      <c r="B41" s="71" t="s">
        <v>46</v>
      </c>
      <c r="C41" s="72"/>
      <c r="D41" s="72"/>
      <c r="E41" s="72"/>
    </row>
    <row r="42" spans="1:5" ht="28.5" customHeight="1">
      <c r="A42" s="70" t="s">
        <v>14</v>
      </c>
      <c r="B42" s="73" t="s">
        <v>13</v>
      </c>
      <c r="C42" s="74"/>
      <c r="D42" s="74"/>
      <c r="E42" s="74"/>
    </row>
    <row r="43" spans="1:5" ht="28.5" customHeight="1">
      <c r="A43" s="70" t="s">
        <v>16</v>
      </c>
      <c r="B43" s="76" t="s">
        <v>15</v>
      </c>
      <c r="C43" s="74"/>
      <c r="D43" s="74"/>
      <c r="E43" s="77"/>
    </row>
    <row r="44" spans="1:5" ht="28.5" customHeight="1">
      <c r="A44" s="70" t="s">
        <v>18</v>
      </c>
      <c r="B44" s="73" t="s">
        <v>17</v>
      </c>
      <c r="C44" s="78">
        <v>18.617640163199997</v>
      </c>
      <c r="D44" s="78">
        <v>18.617640163199997</v>
      </c>
      <c r="E44" s="78">
        <v>18.617640163199997</v>
      </c>
    </row>
    <row r="45" spans="1:5" ht="28.5" customHeight="1">
      <c r="A45" s="79" t="s">
        <v>20</v>
      </c>
      <c r="B45" s="80" t="s">
        <v>19</v>
      </c>
      <c r="C45" s="81"/>
      <c r="D45" s="81"/>
      <c r="E45" s="82"/>
    </row>
    <row r="46" spans="1:5" ht="28.5" customHeight="1">
      <c r="A46" s="70" t="s">
        <v>22</v>
      </c>
      <c r="B46" s="73" t="s">
        <v>21</v>
      </c>
      <c r="C46" s="83">
        <v>273.31899000000004</v>
      </c>
      <c r="D46" s="83">
        <v>287.70420000000007</v>
      </c>
      <c r="E46" s="77"/>
    </row>
    <row r="47" spans="1:5" ht="28.5" customHeight="1">
      <c r="A47" s="70" t="s">
        <v>24</v>
      </c>
      <c r="B47" s="73" t="s">
        <v>23</v>
      </c>
      <c r="C47" s="31">
        <v>1168.12125</v>
      </c>
      <c r="D47" s="83"/>
      <c r="E47" s="31">
        <v>1599.25725</v>
      </c>
    </row>
    <row r="48" spans="1:5" ht="28.5" customHeight="1">
      <c r="A48" s="79" t="s">
        <v>27</v>
      </c>
      <c r="B48" s="80" t="s">
        <v>25</v>
      </c>
      <c r="C48" s="81" t="s">
        <v>26</v>
      </c>
      <c r="D48" s="81"/>
      <c r="E48" s="82" t="s">
        <v>26</v>
      </c>
    </row>
    <row r="49" spans="1:5" ht="28.5" customHeight="1">
      <c r="A49" s="70" t="s">
        <v>29</v>
      </c>
      <c r="B49" s="76" t="s">
        <v>28</v>
      </c>
      <c r="C49" s="83">
        <v>384.8</v>
      </c>
      <c r="D49" s="83">
        <v>384.8</v>
      </c>
      <c r="E49" s="77"/>
    </row>
    <row r="50" spans="1:5" ht="28.5" customHeight="1">
      <c r="A50" s="70" t="s">
        <v>33</v>
      </c>
      <c r="B50" s="76" t="s">
        <v>30</v>
      </c>
      <c r="C50" s="78" t="s">
        <v>31</v>
      </c>
      <c r="D50" s="83" t="s">
        <v>32</v>
      </c>
      <c r="E50" s="77" t="s">
        <v>31</v>
      </c>
    </row>
    <row r="51" spans="1:5" ht="28.5" customHeight="1">
      <c r="A51" s="70" t="s">
        <v>35</v>
      </c>
      <c r="B51" s="76" t="s">
        <v>34</v>
      </c>
      <c r="C51" s="83"/>
      <c r="D51" s="83"/>
      <c r="E51" s="77"/>
    </row>
    <row r="52" spans="1:5" ht="28.5" customHeight="1" thickBot="1">
      <c r="A52" s="84" t="s">
        <v>47</v>
      </c>
      <c r="B52" s="85" t="s">
        <v>23</v>
      </c>
      <c r="C52" s="86"/>
      <c r="D52" s="34">
        <v>301.4754</v>
      </c>
      <c r="E52" s="87"/>
    </row>
    <row r="53" spans="1:5" ht="12" customHeight="1" thickTop="1">
      <c r="A53" s="95"/>
      <c r="B53" s="90"/>
      <c r="C53" s="45"/>
      <c r="D53" s="45"/>
      <c r="E53" s="45"/>
    </row>
    <row r="54" spans="1:5" ht="21" customHeight="1">
      <c r="A54" s="90" t="s">
        <v>36</v>
      </c>
      <c r="B54" s="53"/>
      <c r="C54" s="91"/>
      <c r="D54" s="91"/>
      <c r="E54" s="53"/>
    </row>
    <row r="55" spans="1:5" ht="21" customHeight="1">
      <c r="A55" s="92" t="s">
        <v>37</v>
      </c>
      <c r="B55" s="53"/>
      <c r="C55" s="91"/>
      <c r="D55" s="91"/>
      <c r="E55" s="53"/>
    </row>
    <row r="56" spans="1:5" ht="21" customHeight="1">
      <c r="A56" s="90" t="s">
        <v>38</v>
      </c>
      <c r="B56" s="93"/>
      <c r="C56" s="91"/>
      <c r="D56" s="53"/>
      <c r="E56" s="53"/>
    </row>
    <row r="57" spans="1:5" ht="21" customHeight="1">
      <c r="A57" s="92" t="s">
        <v>39</v>
      </c>
      <c r="B57" s="93"/>
      <c r="C57" s="91"/>
      <c r="D57" s="53"/>
      <c r="E57" s="53"/>
    </row>
    <row r="58" spans="1:5" ht="21" customHeight="1">
      <c r="A58" s="1" t="s">
        <v>40</v>
      </c>
      <c r="B58" s="1"/>
      <c r="C58" s="1"/>
      <c r="D58" s="1"/>
      <c r="E58" s="1"/>
    </row>
    <row r="59" spans="1:5" ht="21" customHeight="1">
      <c r="A59" s="1" t="s">
        <v>41</v>
      </c>
      <c r="B59" s="1"/>
      <c r="C59" s="1"/>
      <c r="D59" s="1"/>
      <c r="E59" s="1"/>
    </row>
  </sheetData>
  <sheetProtection password="CC36" sheet="1" objects="1" scenarios="1"/>
  <mergeCells count="15">
    <mergeCell ref="A1:E1"/>
    <mergeCell ref="A2:E2"/>
    <mergeCell ref="A3:E3"/>
    <mergeCell ref="A4:E4"/>
    <mergeCell ref="B7:B8"/>
    <mergeCell ref="D7:D8"/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D27" sqref="D27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53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4164.81</v>
      </c>
      <c r="D10" s="18">
        <v>3890.03</v>
      </c>
      <c r="E10" s="18">
        <v>5272.01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243.89939</v>
      </c>
      <c r="D16" s="30">
        <v>256.7362</v>
      </c>
      <c r="E16" s="24"/>
    </row>
    <row r="17" spans="1:5" ht="28.5" customHeight="1">
      <c r="A17" s="19" t="s">
        <v>24</v>
      </c>
      <c r="B17" s="20" t="s">
        <v>23</v>
      </c>
      <c r="C17" s="31">
        <v>1168.12125</v>
      </c>
      <c r="D17" s="30"/>
      <c r="E17" s="31">
        <v>1599.25725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384.8</v>
      </c>
      <c r="D19" s="30"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34">
        <v>301.4754</v>
      </c>
      <c r="E22" s="35"/>
    </row>
    <row r="23" spans="1:5" ht="12" customHeight="1" thickTop="1">
      <c r="A23" s="36"/>
      <c r="B23" s="37"/>
      <c r="C23" s="38"/>
      <c r="D23" s="38"/>
      <c r="E23" s="38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53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4164.81</v>
      </c>
      <c r="D40" s="18">
        <v>3890.03</v>
      </c>
      <c r="E40" s="18">
        <v>5272.01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243.89939</v>
      </c>
      <c r="D46" s="30">
        <v>256.7362</v>
      </c>
      <c r="E46" s="24"/>
    </row>
    <row r="47" spans="1:5" ht="28.5" customHeight="1">
      <c r="A47" s="19" t="s">
        <v>24</v>
      </c>
      <c r="B47" s="20" t="s">
        <v>23</v>
      </c>
      <c r="C47" s="31">
        <v>1168.12125</v>
      </c>
      <c r="D47" s="30"/>
      <c r="E47" s="31">
        <v>1599.25725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384.8</v>
      </c>
      <c r="D49" s="30"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34">
        <v>301.4754</v>
      </c>
      <c r="E52" s="35"/>
    </row>
    <row r="53" spans="1:5" ht="12" customHeight="1" thickTop="1">
      <c r="A53" s="44"/>
      <c r="B53" s="39"/>
      <c r="C53" s="45"/>
      <c r="D53" s="45"/>
      <c r="E53" s="45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C36" sheet="1" objects="1" scenarios="1"/>
  <mergeCells count="15"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B12" sqref="B12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52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4079.7</v>
      </c>
      <c r="D10" s="18">
        <v>3856.68</v>
      </c>
      <c r="E10" s="18">
        <v>5244.22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229.67418000000006</v>
      </c>
      <c r="D16" s="30">
        <v>240.35670000000002</v>
      </c>
      <c r="E16" s="24"/>
    </row>
    <row r="17" spans="1:5" ht="28.5" customHeight="1">
      <c r="A17" s="19" t="s">
        <v>24</v>
      </c>
      <c r="B17" s="20" t="s">
        <v>23</v>
      </c>
      <c r="C17" s="31">
        <v>1168.12125</v>
      </c>
      <c r="D17" s="30"/>
      <c r="E17" s="31">
        <v>1599.25725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384.8</v>
      </c>
      <c r="D19" s="30"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34">
        <v>301.4754</v>
      </c>
      <c r="E22" s="35"/>
    </row>
    <row r="23" spans="1:5" ht="12" customHeight="1" thickTop="1">
      <c r="A23" s="36"/>
      <c r="B23" s="37"/>
      <c r="C23" s="38"/>
      <c r="D23" s="38"/>
      <c r="E23" s="38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 customHeight="1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52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4079.7</v>
      </c>
      <c r="D40" s="18">
        <v>3856.68</v>
      </c>
      <c r="E40" s="18">
        <v>5244.22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229.67418000000006</v>
      </c>
      <c r="D46" s="30">
        <v>240.35670000000002</v>
      </c>
      <c r="E46" s="24"/>
    </row>
    <row r="47" spans="1:5" ht="28.5" customHeight="1">
      <c r="A47" s="19" t="s">
        <v>24</v>
      </c>
      <c r="B47" s="20" t="s">
        <v>23</v>
      </c>
      <c r="C47" s="31">
        <v>1168.12125</v>
      </c>
      <c r="D47" s="30"/>
      <c r="E47" s="31">
        <v>1599.25725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384.8</v>
      </c>
      <c r="D49" s="30"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34">
        <v>301.4754</v>
      </c>
      <c r="E52" s="35"/>
    </row>
    <row r="53" spans="1:5" ht="12" customHeight="1" thickTop="1">
      <c r="A53" s="44"/>
      <c r="B53" s="39"/>
      <c r="C53" s="45"/>
      <c r="D53" s="45"/>
      <c r="E53" s="45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DF6" sheet="1" objects="1" scenarios="1"/>
  <mergeCells count="15">
    <mergeCell ref="A1:E1"/>
    <mergeCell ref="A2:E2"/>
    <mergeCell ref="A3:E3"/>
    <mergeCell ref="A4:E4"/>
    <mergeCell ref="B7:B8"/>
    <mergeCell ref="D7:D8"/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tr">
        <f>+'[7]Res. MINMINAS'!A7</f>
        <v>VIGENCIA:  0:00 horas 1 de JULIO de  2008.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f>+'[7]Res. MINMINAS'!E10</f>
        <v>3972.33</v>
      </c>
      <c r="D10" s="18">
        <f>+'[7]Res. MINMINAS'!C10</f>
        <v>3795.99</v>
      </c>
      <c r="E10" s="18">
        <f>+'[7]Res. MINMINAS'!F10</f>
        <v>5053.19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f>'[7]Res. MINMINAS'!B53</f>
        <v>18.617640163199997</v>
      </c>
      <c r="D14" s="25">
        <f>+C14</f>
        <v>18.617640163199997</v>
      </c>
      <c r="E14" s="25">
        <f>+D14</f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f>+'[7]Res. MINMINAS'!E16</f>
        <v>212.91625000000005</v>
      </c>
      <c r="D16" s="30">
        <f>+'[7]Res. MINMINAS'!C16</f>
        <v>221.43290000000005</v>
      </c>
      <c r="E16" s="24"/>
    </row>
    <row r="17" spans="1:5" ht="28.5" customHeight="1">
      <c r="A17" s="19" t="s">
        <v>24</v>
      </c>
      <c r="B17" s="20" t="s">
        <v>23</v>
      </c>
      <c r="C17" s="31">
        <f>+'[7]Res. MINMINAS'!E21</f>
        <v>1168.12125</v>
      </c>
      <c r="D17" s="30"/>
      <c r="E17" s="31">
        <f>+'[7]Res. MINMINAS'!F21</f>
        <v>1599.25725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f>+'[7]Res. MINMINAS'!E18</f>
        <v>384.8</v>
      </c>
      <c r="D19" s="30">
        <f>+'[7]Res. MINMINAS'!C18</f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34">
        <f>+'[7]Res. MINMINAS'!C21</f>
        <v>301.4754</v>
      </c>
      <c r="E22" s="35"/>
    </row>
    <row r="23" spans="1:5" ht="12" customHeight="1" thickTop="1">
      <c r="A23" s="36"/>
      <c r="B23" s="37"/>
      <c r="C23" s="38"/>
      <c r="D23" s="38"/>
      <c r="E23" s="38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 customHeight="1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tr">
        <f>+'[7]Res. MINMINAS'!A7</f>
        <v>VIGENCIA:  0:00 horas 1 de JULIO de  2008.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f>C10</f>
        <v>3972.33</v>
      </c>
      <c r="D40" s="18">
        <f>+'[7]Res. MINMINAS'!C10</f>
        <v>3795.99</v>
      </c>
      <c r="E40" s="18">
        <f>+E10</f>
        <v>5053.19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f>'[7]Res. MINMINAS'!B53</f>
        <v>18.617640163199997</v>
      </c>
      <c r="D44" s="25">
        <f>+C44</f>
        <v>18.617640163199997</v>
      </c>
      <c r="E44" s="25">
        <f>+D44</f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f>C16</f>
        <v>212.91625000000005</v>
      </c>
      <c r="D46" s="30">
        <f>+'[7]Res. MINMINAS'!C16</f>
        <v>221.43290000000005</v>
      </c>
      <c r="E46" s="24"/>
    </row>
    <row r="47" spans="1:5" ht="28.5" customHeight="1">
      <c r="A47" s="19" t="s">
        <v>24</v>
      </c>
      <c r="B47" s="20" t="s">
        <v>23</v>
      </c>
      <c r="C47" s="31">
        <f>C17</f>
        <v>1168.12125</v>
      </c>
      <c r="D47" s="30"/>
      <c r="E47" s="31">
        <f>E17</f>
        <v>1599.25725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f>C19</f>
        <v>384.8</v>
      </c>
      <c r="D49" s="30">
        <f>+'[7]Res. MINMINAS'!C18</f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34">
        <f>+'[7]Res. MINMINAS'!C21</f>
        <v>301.4754</v>
      </c>
      <c r="E52" s="35"/>
    </row>
    <row r="53" spans="1:5" ht="12" customHeight="1" thickTop="1">
      <c r="A53" s="44"/>
      <c r="B53" s="39"/>
      <c r="C53" s="45"/>
      <c r="D53" s="45"/>
      <c r="E53" s="45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DF6" sheet="1" objects="1" scenarios="1"/>
  <mergeCells count="15">
    <mergeCell ref="A1:E1"/>
    <mergeCell ref="A2:E2"/>
    <mergeCell ref="A3:E3"/>
    <mergeCell ref="A4:E4"/>
    <mergeCell ref="B7:B8"/>
    <mergeCell ref="D7:D8"/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tr">
        <f>+'[6]Res. MINMINAS'!A7</f>
        <v>VIGENCIA:  0:00 horas 1 de JUNIO de  2008.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f>+'[6]Res. MINMINAS'!E10</f>
        <v>3838.21</v>
      </c>
      <c r="D10" s="18">
        <f>+'[6]Res. MINMINAS'!C10</f>
        <v>3705.99</v>
      </c>
      <c r="E10" s="18">
        <f>+'[6]Res. MINMINAS'!F10</f>
        <v>4888.49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f>'[6]Res. MINMINAS'!B53</f>
        <v>18.617640163199997</v>
      </c>
      <c r="D14" s="25">
        <f>+C14</f>
        <v>18.617640163199997</v>
      </c>
      <c r="E14" s="25">
        <f>+D14</f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f>+'[6]Res. MINMINAS'!E16</f>
        <v>222.17000000000004</v>
      </c>
      <c r="D16" s="30">
        <f>+'[6]Res. MINMINAS'!C16</f>
        <v>231.05680000000004</v>
      </c>
      <c r="E16" s="24"/>
    </row>
    <row r="17" spans="1:5" ht="28.5" customHeight="1">
      <c r="A17" s="19" t="s">
        <v>24</v>
      </c>
      <c r="B17" s="20" t="s">
        <v>23</v>
      </c>
      <c r="C17" s="49">
        <f>+'[6]Res. MINMINAS'!E21</f>
        <v>1168.12125</v>
      </c>
      <c r="D17" s="30"/>
      <c r="E17" s="49">
        <f>+'[6]Res. MINMINAS'!F21</f>
        <v>1599.25725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f>+'[6]Res. MINMINAS'!E18</f>
        <v>384.8</v>
      </c>
      <c r="D19" s="30">
        <f>+'[6]Res. MINMINAS'!C18</f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50">
        <f>+'[6]Res. MINMINAS'!C21</f>
        <v>301.4754</v>
      </c>
      <c r="E22" s="35"/>
    </row>
    <row r="23" spans="1:5" ht="12" customHeight="1" thickTop="1">
      <c r="A23" s="36"/>
      <c r="B23" s="37"/>
      <c r="C23" s="51"/>
      <c r="D23" s="51"/>
      <c r="E23" s="51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 customHeight="1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tr">
        <f>+'[6]Res. MINMINAS'!A7</f>
        <v>VIGENCIA:  0:00 horas 1 de JUNIO de  2008.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f>C10</f>
        <v>3838.21</v>
      </c>
      <c r="D40" s="18">
        <f>+'[6]Res. MINMINAS'!C10</f>
        <v>3705.99</v>
      </c>
      <c r="E40" s="18">
        <f>+E10</f>
        <v>4888.49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f>'[6]Res. MINMINAS'!B53</f>
        <v>18.617640163199997</v>
      </c>
      <c r="D44" s="25">
        <f>+C44</f>
        <v>18.617640163199997</v>
      </c>
      <c r="E44" s="25">
        <f>+D44</f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f>C16</f>
        <v>222.17000000000004</v>
      </c>
      <c r="D46" s="30">
        <f>+'[6]Res. MINMINAS'!C16</f>
        <v>231.05680000000004</v>
      </c>
      <c r="E46" s="24"/>
    </row>
    <row r="47" spans="1:5" ht="28.5" customHeight="1">
      <c r="A47" s="19" t="s">
        <v>24</v>
      </c>
      <c r="B47" s="20" t="s">
        <v>23</v>
      </c>
      <c r="C47" s="49">
        <f>C17</f>
        <v>1168.12125</v>
      </c>
      <c r="D47" s="30"/>
      <c r="E47" s="49">
        <f>E17</f>
        <v>1599.25725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f>C19</f>
        <v>384.8</v>
      </c>
      <c r="D49" s="30">
        <f>+'[6]Res. MINMINAS'!C18</f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50">
        <f>+'[6]Res. MINMINAS'!C21</f>
        <v>301.4754</v>
      </c>
      <c r="E52" s="35"/>
    </row>
    <row r="53" spans="1:5" ht="12" customHeight="1" thickTop="1">
      <c r="A53" s="44"/>
      <c r="B53" s="39"/>
      <c r="C53" s="52"/>
      <c r="D53" s="52"/>
      <c r="E53" s="52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DF6" sheet="1"/>
  <mergeCells count="15"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50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3729.61</v>
      </c>
      <c r="D10" s="18">
        <v>3603.05</v>
      </c>
      <c r="E10" s="18">
        <v>4618.49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224.89750000000006</v>
      </c>
      <c r="D16" s="30">
        <v>233.89340000000007</v>
      </c>
      <c r="E16" s="24"/>
    </row>
    <row r="17" spans="1:5" ht="28.5" customHeight="1">
      <c r="A17" s="19" t="s">
        <v>24</v>
      </c>
      <c r="B17" s="20" t="s">
        <v>23</v>
      </c>
      <c r="C17" s="49">
        <v>1168.12125</v>
      </c>
      <c r="D17" s="30"/>
      <c r="E17" s="49">
        <v>1599.25725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384.8</v>
      </c>
      <c r="D19" s="30"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50">
        <v>301.4754</v>
      </c>
      <c r="E22" s="35"/>
    </row>
    <row r="23" spans="1:5" ht="12" customHeight="1" thickTop="1">
      <c r="A23" s="36"/>
      <c r="B23" s="37"/>
      <c r="C23" s="51"/>
      <c r="D23" s="51"/>
      <c r="E23" s="51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50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3729.61</v>
      </c>
      <c r="D40" s="18">
        <v>3603.05</v>
      </c>
      <c r="E40" s="18">
        <v>4618.49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224.89750000000006</v>
      </c>
      <c r="D46" s="30">
        <v>233.89340000000007</v>
      </c>
      <c r="E46" s="24"/>
    </row>
    <row r="47" spans="1:5" ht="28.5" customHeight="1">
      <c r="A47" s="19" t="s">
        <v>24</v>
      </c>
      <c r="B47" s="20" t="s">
        <v>23</v>
      </c>
      <c r="C47" s="49">
        <v>1168.12125</v>
      </c>
      <c r="D47" s="30"/>
      <c r="E47" s="49">
        <v>1599.25725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384.8</v>
      </c>
      <c r="D49" s="30"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50">
        <v>301.4754</v>
      </c>
      <c r="E52" s="35"/>
    </row>
    <row r="53" spans="1:5" ht="12" customHeight="1" thickTop="1">
      <c r="A53" s="44"/>
      <c r="B53" s="39"/>
      <c r="C53" s="52"/>
      <c r="D53" s="52"/>
      <c r="E53" s="52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C36" sheet="1" objects="1" scenarios="1"/>
  <mergeCells count="15"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="50" zoomScaleNormal="50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22" customWidth="1"/>
    <col min="2" max="2" width="90.7109375" style="22" customWidth="1"/>
    <col min="3" max="3" width="41.8515625" style="22" customWidth="1"/>
    <col min="4" max="4" width="29.421875" style="22" customWidth="1"/>
    <col min="5" max="5" width="37.28125" style="22" customWidth="1"/>
    <col min="6" max="16384" width="11.421875" style="22" customWidth="1"/>
  </cols>
  <sheetData>
    <row r="1" spans="1:5" s="2" customFormat="1" ht="20.25">
      <c r="A1" s="105" t="s">
        <v>0</v>
      </c>
      <c r="B1" s="105"/>
      <c r="C1" s="105"/>
      <c r="D1" s="105"/>
      <c r="E1" s="105"/>
    </row>
    <row r="2" spans="1:5" s="2" customFormat="1" ht="20.25">
      <c r="A2" s="106" t="s">
        <v>1</v>
      </c>
      <c r="B2" s="106"/>
      <c r="C2" s="106"/>
      <c r="D2" s="106"/>
      <c r="E2" s="106"/>
    </row>
    <row r="3" spans="1:5" s="2" customFormat="1" ht="20.25">
      <c r="A3" s="106" t="s">
        <v>2</v>
      </c>
      <c r="B3" s="106"/>
      <c r="C3" s="106"/>
      <c r="D3" s="106"/>
      <c r="E3" s="106"/>
    </row>
    <row r="4" spans="1:5" s="2" customFormat="1" ht="20.25">
      <c r="A4" s="107" t="s">
        <v>3</v>
      </c>
      <c r="B4" s="107"/>
      <c r="C4" s="107"/>
      <c r="D4" s="107"/>
      <c r="E4" s="107"/>
    </row>
    <row r="5" spans="1:5" s="2" customFormat="1" ht="20.25">
      <c r="A5" s="3"/>
      <c r="B5" s="3"/>
      <c r="C5" s="3"/>
      <c r="D5" s="3"/>
      <c r="E5" s="3"/>
    </row>
    <row r="6" spans="1:4" s="5" customFormat="1" ht="21.75" customHeight="1" thickBot="1">
      <c r="A6" s="4" t="s">
        <v>49</v>
      </c>
      <c r="C6" s="6"/>
      <c r="D6" s="6"/>
    </row>
    <row r="7" spans="1:5" s="9" customFormat="1" ht="20.25" thickTop="1">
      <c r="A7" s="7"/>
      <c r="B7" s="108" t="s">
        <v>5</v>
      </c>
      <c r="C7" s="8" t="s">
        <v>6</v>
      </c>
      <c r="D7" s="110" t="s">
        <v>7</v>
      </c>
      <c r="E7" s="8" t="s">
        <v>6</v>
      </c>
    </row>
    <row r="8" spans="1:5" s="9" customFormat="1" ht="20.25" thickBot="1">
      <c r="A8" s="10"/>
      <c r="B8" s="109"/>
      <c r="C8" s="11" t="s">
        <v>8</v>
      </c>
      <c r="D8" s="111"/>
      <c r="E8" s="11" t="s">
        <v>9</v>
      </c>
    </row>
    <row r="9" spans="1:5" s="15" customFormat="1" ht="12" customHeight="1" thickBot="1" thickTop="1">
      <c r="A9" s="12"/>
      <c r="B9" s="13"/>
      <c r="C9" s="14"/>
      <c r="D9" s="13"/>
      <c r="E9" s="14"/>
    </row>
    <row r="10" spans="1:5" s="15" customFormat="1" ht="30" customHeight="1" thickTop="1">
      <c r="A10" s="16" t="s">
        <v>10</v>
      </c>
      <c r="B10" s="17" t="s">
        <v>11</v>
      </c>
      <c r="C10" s="18">
        <v>3663.75</v>
      </c>
      <c r="D10" s="18">
        <v>3531.02</v>
      </c>
      <c r="E10" s="18">
        <v>4577.063</v>
      </c>
    </row>
    <row r="11" spans="1:5" s="15" customFormat="1" ht="30" customHeight="1">
      <c r="A11" s="19" t="s">
        <v>12</v>
      </c>
      <c r="B11" s="46" t="s">
        <v>46</v>
      </c>
      <c r="C11" s="47"/>
      <c r="D11" s="47"/>
      <c r="E11" s="47"/>
    </row>
    <row r="12" spans="1:5" ht="28.5" customHeight="1">
      <c r="A12" s="19" t="s">
        <v>14</v>
      </c>
      <c r="B12" s="20" t="s">
        <v>13</v>
      </c>
      <c r="C12" s="21"/>
      <c r="D12" s="21"/>
      <c r="E12" s="21"/>
    </row>
    <row r="13" spans="1:5" ht="28.5" customHeight="1">
      <c r="A13" s="19" t="s">
        <v>16</v>
      </c>
      <c r="B13" s="23" t="s">
        <v>15</v>
      </c>
      <c r="C13" s="21"/>
      <c r="D13" s="21"/>
      <c r="E13" s="24"/>
    </row>
    <row r="14" spans="1:5" ht="28.5" customHeight="1">
      <c r="A14" s="19" t="s">
        <v>18</v>
      </c>
      <c r="B14" s="20" t="s">
        <v>17</v>
      </c>
      <c r="C14" s="25">
        <v>18.617640163199997</v>
      </c>
      <c r="D14" s="25">
        <v>18.617640163199997</v>
      </c>
      <c r="E14" s="25">
        <v>18.617640163199997</v>
      </c>
    </row>
    <row r="15" spans="1:5" ht="28.5" customHeight="1">
      <c r="A15" s="26" t="s">
        <v>20</v>
      </c>
      <c r="B15" s="27" t="s">
        <v>19</v>
      </c>
      <c r="C15" s="28"/>
      <c r="D15" s="28"/>
      <c r="E15" s="29"/>
    </row>
    <row r="16" spans="1:5" ht="28.5" customHeight="1">
      <c r="A16" s="19" t="s">
        <v>22</v>
      </c>
      <c r="B16" s="20" t="s">
        <v>21</v>
      </c>
      <c r="C16" s="30">
        <v>231.0824500000001</v>
      </c>
      <c r="D16" s="30">
        <v>240.32574800000012</v>
      </c>
      <c r="E16" s="24"/>
    </row>
    <row r="17" spans="1:5" ht="28.5" customHeight="1">
      <c r="A17" s="19" t="s">
        <v>24</v>
      </c>
      <c r="B17" s="20" t="s">
        <v>23</v>
      </c>
      <c r="C17" s="49">
        <v>1158.4057500000001</v>
      </c>
      <c r="D17" s="30"/>
      <c r="E17" s="49">
        <v>1590.4035000000001</v>
      </c>
    </row>
    <row r="18" spans="1:5" ht="28.5" customHeight="1">
      <c r="A18" s="26" t="s">
        <v>27</v>
      </c>
      <c r="B18" s="27" t="s">
        <v>25</v>
      </c>
      <c r="C18" s="28" t="s">
        <v>26</v>
      </c>
      <c r="D18" s="28"/>
      <c r="E18" s="29" t="s">
        <v>26</v>
      </c>
    </row>
    <row r="19" spans="1:5" ht="28.5" customHeight="1">
      <c r="A19" s="19" t="s">
        <v>29</v>
      </c>
      <c r="B19" s="23" t="s">
        <v>28</v>
      </c>
      <c r="C19" s="30">
        <v>384.8</v>
      </c>
      <c r="D19" s="30">
        <v>384.8</v>
      </c>
      <c r="E19" s="24"/>
    </row>
    <row r="20" spans="1:5" ht="28.5" customHeight="1">
      <c r="A20" s="19" t="s">
        <v>33</v>
      </c>
      <c r="B20" s="23" t="s">
        <v>30</v>
      </c>
      <c r="C20" s="25" t="s">
        <v>31</v>
      </c>
      <c r="D20" s="30" t="s">
        <v>32</v>
      </c>
      <c r="E20" s="24" t="s">
        <v>31</v>
      </c>
    </row>
    <row r="21" spans="1:5" ht="28.5" customHeight="1">
      <c r="A21" s="19" t="s">
        <v>35</v>
      </c>
      <c r="B21" s="23" t="s">
        <v>34</v>
      </c>
      <c r="C21" s="30"/>
      <c r="D21" s="30"/>
      <c r="E21" s="24"/>
    </row>
    <row r="22" spans="1:5" ht="28.5" customHeight="1" thickBot="1">
      <c r="A22" s="48" t="s">
        <v>47</v>
      </c>
      <c r="B22" s="32" t="s">
        <v>23</v>
      </c>
      <c r="C22" s="33"/>
      <c r="D22" s="50">
        <v>298.3572</v>
      </c>
      <c r="E22" s="35"/>
    </row>
    <row r="23" spans="1:5" ht="12" customHeight="1" thickTop="1">
      <c r="A23" s="36"/>
      <c r="B23" s="37"/>
      <c r="C23" s="51"/>
      <c r="D23" s="51"/>
      <c r="E23" s="51"/>
    </row>
    <row r="24" spans="1:4" s="2" customFormat="1" ht="20.25">
      <c r="A24" s="39" t="s">
        <v>36</v>
      </c>
      <c r="C24" s="40"/>
      <c r="D24" s="40"/>
    </row>
    <row r="25" spans="1:4" s="2" customFormat="1" ht="20.25">
      <c r="A25" s="41" t="s">
        <v>37</v>
      </c>
      <c r="C25" s="40"/>
      <c r="D25" s="40"/>
    </row>
    <row r="26" spans="1:3" s="2" customFormat="1" ht="20.25" customHeight="1">
      <c r="A26" s="39" t="s">
        <v>38</v>
      </c>
      <c r="B26" s="42"/>
      <c r="C26" s="40"/>
    </row>
    <row r="27" spans="1:3" s="2" customFormat="1" ht="20.25">
      <c r="A27" s="39" t="s">
        <v>39</v>
      </c>
      <c r="B27" s="42"/>
      <c r="C27" s="40"/>
    </row>
    <row r="28" spans="1:5" s="2" customFormat="1" ht="20.25">
      <c r="A28" s="112" t="s">
        <v>40</v>
      </c>
      <c r="B28" s="112"/>
      <c r="C28" s="112"/>
      <c r="D28" s="112"/>
      <c r="E28" s="112"/>
    </row>
    <row r="29" spans="1:2" s="2" customFormat="1" ht="20.25">
      <c r="A29" s="42" t="s">
        <v>41</v>
      </c>
      <c r="B29" s="5"/>
    </row>
    <row r="30" spans="1:2" ht="19.5">
      <c r="A30" s="43"/>
      <c r="B30" s="9"/>
    </row>
    <row r="31" spans="1:5" s="2" customFormat="1" ht="20.25">
      <c r="A31" s="105" t="s">
        <v>0</v>
      </c>
      <c r="B31" s="105"/>
      <c r="C31" s="105"/>
      <c r="D31" s="105"/>
      <c r="E31" s="105"/>
    </row>
    <row r="32" spans="1:5" s="2" customFormat="1" ht="20.25">
      <c r="A32" s="106" t="s">
        <v>1</v>
      </c>
      <c r="B32" s="106"/>
      <c r="C32" s="106"/>
      <c r="D32" s="106"/>
      <c r="E32" s="106"/>
    </row>
    <row r="33" spans="1:5" s="2" customFormat="1" ht="20.25">
      <c r="A33" s="106" t="s">
        <v>42</v>
      </c>
      <c r="B33" s="106"/>
      <c r="C33" s="106"/>
      <c r="D33" s="106"/>
      <c r="E33" s="106"/>
    </row>
    <row r="34" spans="1:5" s="2" customFormat="1" ht="20.25">
      <c r="A34" s="113" t="s">
        <v>43</v>
      </c>
      <c r="B34" s="114"/>
      <c r="C34" s="114"/>
      <c r="D34" s="114"/>
      <c r="E34" s="114"/>
    </row>
    <row r="35" s="2" customFormat="1" ht="20.25"/>
    <row r="36" spans="1:4" s="5" customFormat="1" ht="21.75" customHeight="1" thickBot="1">
      <c r="A36" s="4" t="s">
        <v>49</v>
      </c>
      <c r="C36" s="6"/>
      <c r="D36" s="6"/>
    </row>
    <row r="37" spans="1:5" s="9" customFormat="1" ht="20.25" thickTop="1">
      <c r="A37" s="7"/>
      <c r="B37" s="108" t="s">
        <v>5</v>
      </c>
      <c r="C37" s="8" t="s">
        <v>6</v>
      </c>
      <c r="D37" s="110" t="s">
        <v>7</v>
      </c>
      <c r="E37" s="8" t="s">
        <v>6</v>
      </c>
    </row>
    <row r="38" spans="1:5" s="9" customFormat="1" ht="20.25" thickBot="1">
      <c r="A38" s="10"/>
      <c r="B38" s="109"/>
      <c r="C38" s="11" t="s">
        <v>44</v>
      </c>
      <c r="D38" s="111" t="s">
        <v>45</v>
      </c>
      <c r="E38" s="11" t="s">
        <v>9</v>
      </c>
    </row>
    <row r="39" spans="1:5" s="15" customFormat="1" ht="12" customHeight="1" thickBot="1" thickTop="1">
      <c r="A39" s="12"/>
      <c r="B39" s="13"/>
      <c r="C39" s="14"/>
      <c r="D39" s="13"/>
      <c r="E39" s="14"/>
    </row>
    <row r="40" spans="1:5" s="15" customFormat="1" ht="30" customHeight="1" thickTop="1">
      <c r="A40" s="16" t="s">
        <v>10</v>
      </c>
      <c r="B40" s="17" t="s">
        <v>11</v>
      </c>
      <c r="C40" s="18">
        <v>3663.75</v>
      </c>
      <c r="D40" s="18">
        <v>3531.02</v>
      </c>
      <c r="E40" s="18">
        <v>4577.063</v>
      </c>
    </row>
    <row r="41" spans="1:5" s="15" customFormat="1" ht="30" customHeight="1">
      <c r="A41" s="19" t="s">
        <v>12</v>
      </c>
      <c r="B41" s="46" t="s">
        <v>46</v>
      </c>
      <c r="C41" s="47"/>
      <c r="D41" s="47"/>
      <c r="E41" s="47"/>
    </row>
    <row r="42" spans="1:5" ht="28.5" customHeight="1">
      <c r="A42" s="19" t="s">
        <v>14</v>
      </c>
      <c r="B42" s="20" t="s">
        <v>13</v>
      </c>
      <c r="C42" s="21"/>
      <c r="D42" s="21"/>
      <c r="E42" s="21"/>
    </row>
    <row r="43" spans="1:5" ht="28.5" customHeight="1">
      <c r="A43" s="19" t="s">
        <v>16</v>
      </c>
      <c r="B43" s="23" t="s">
        <v>15</v>
      </c>
      <c r="C43" s="21"/>
      <c r="D43" s="21"/>
      <c r="E43" s="24"/>
    </row>
    <row r="44" spans="1:5" ht="28.5" customHeight="1">
      <c r="A44" s="19" t="s">
        <v>18</v>
      </c>
      <c r="B44" s="20" t="s">
        <v>17</v>
      </c>
      <c r="C44" s="25">
        <v>18.617640163199997</v>
      </c>
      <c r="D44" s="25">
        <v>18.617640163199997</v>
      </c>
      <c r="E44" s="25">
        <v>18.617640163199997</v>
      </c>
    </row>
    <row r="45" spans="1:5" ht="28.5" customHeight="1">
      <c r="A45" s="26" t="s">
        <v>20</v>
      </c>
      <c r="B45" s="27" t="s">
        <v>19</v>
      </c>
      <c r="C45" s="28"/>
      <c r="D45" s="28"/>
      <c r="E45" s="29"/>
    </row>
    <row r="46" spans="1:5" ht="28.5" customHeight="1">
      <c r="A46" s="19" t="s">
        <v>22</v>
      </c>
      <c r="B46" s="20" t="s">
        <v>21</v>
      </c>
      <c r="C46" s="30">
        <v>231.0824500000001</v>
      </c>
      <c r="D46" s="30">
        <v>240.32574800000012</v>
      </c>
      <c r="E46" s="24"/>
    </row>
    <row r="47" spans="1:5" ht="28.5" customHeight="1">
      <c r="A47" s="19" t="s">
        <v>24</v>
      </c>
      <c r="B47" s="20" t="s">
        <v>23</v>
      </c>
      <c r="C47" s="49">
        <v>1158.4057500000001</v>
      </c>
      <c r="D47" s="30"/>
      <c r="E47" s="49">
        <v>1590.4035000000001</v>
      </c>
    </row>
    <row r="48" spans="1:5" ht="28.5" customHeight="1">
      <c r="A48" s="26" t="s">
        <v>27</v>
      </c>
      <c r="B48" s="27" t="s">
        <v>25</v>
      </c>
      <c r="C48" s="28" t="s">
        <v>26</v>
      </c>
      <c r="D48" s="28"/>
      <c r="E48" s="29" t="s">
        <v>26</v>
      </c>
    </row>
    <row r="49" spans="1:5" ht="28.5" customHeight="1">
      <c r="A49" s="19" t="s">
        <v>29</v>
      </c>
      <c r="B49" s="23" t="s">
        <v>28</v>
      </c>
      <c r="C49" s="30">
        <v>384.8</v>
      </c>
      <c r="D49" s="30">
        <v>384.8</v>
      </c>
      <c r="E49" s="24"/>
    </row>
    <row r="50" spans="1:5" ht="28.5" customHeight="1">
      <c r="A50" s="19" t="s">
        <v>33</v>
      </c>
      <c r="B50" s="23" t="s">
        <v>30</v>
      </c>
      <c r="C50" s="25" t="s">
        <v>31</v>
      </c>
      <c r="D50" s="30" t="s">
        <v>32</v>
      </c>
      <c r="E50" s="24" t="s">
        <v>31</v>
      </c>
    </row>
    <row r="51" spans="1:5" ht="28.5" customHeight="1">
      <c r="A51" s="19" t="s">
        <v>35</v>
      </c>
      <c r="B51" s="23" t="s">
        <v>34</v>
      </c>
      <c r="C51" s="30"/>
      <c r="D51" s="30"/>
      <c r="E51" s="24"/>
    </row>
    <row r="52" spans="1:5" ht="28.5" customHeight="1" thickBot="1">
      <c r="A52" s="48" t="s">
        <v>47</v>
      </c>
      <c r="B52" s="32" t="s">
        <v>23</v>
      </c>
      <c r="C52" s="33"/>
      <c r="D52" s="50">
        <v>298.3572</v>
      </c>
      <c r="E52" s="35"/>
    </row>
    <row r="53" spans="1:5" ht="12" customHeight="1" thickTop="1">
      <c r="A53" s="44"/>
      <c r="B53" s="39"/>
      <c r="C53" s="52"/>
      <c r="D53" s="52"/>
      <c r="E53" s="52"/>
    </row>
    <row r="54" spans="1:5" ht="21" customHeight="1">
      <c r="A54" s="39" t="s">
        <v>36</v>
      </c>
      <c r="B54" s="2"/>
      <c r="C54" s="40"/>
      <c r="D54" s="40"/>
      <c r="E54" s="2"/>
    </row>
    <row r="55" spans="1:5" ht="21" customHeight="1">
      <c r="A55" s="41" t="s">
        <v>37</v>
      </c>
      <c r="B55" s="2"/>
      <c r="C55" s="40"/>
      <c r="D55" s="40"/>
      <c r="E55" s="2"/>
    </row>
    <row r="56" spans="1:5" ht="21" customHeight="1">
      <c r="A56" s="39" t="s">
        <v>38</v>
      </c>
      <c r="B56" s="42"/>
      <c r="C56" s="40"/>
      <c r="D56" s="2"/>
      <c r="E56" s="2"/>
    </row>
    <row r="57" spans="1:5" ht="21" customHeight="1">
      <c r="A57" s="41" t="s">
        <v>39</v>
      </c>
      <c r="B57" s="42"/>
      <c r="C57" s="40"/>
      <c r="D57" s="2"/>
      <c r="E57" s="2"/>
    </row>
    <row r="58" spans="1:5" ht="21" customHeight="1">
      <c r="A58" s="112" t="s">
        <v>40</v>
      </c>
      <c r="B58" s="112"/>
      <c r="C58" s="112"/>
      <c r="D58" s="112"/>
      <c r="E58" s="112"/>
    </row>
    <row r="59" spans="1:5" ht="21" customHeight="1">
      <c r="A59" s="112" t="s">
        <v>41</v>
      </c>
      <c r="B59" s="112"/>
      <c r="C59" s="112"/>
      <c r="D59" s="112"/>
      <c r="E59" s="112"/>
    </row>
  </sheetData>
  <sheetProtection password="CC36" sheet="1" objects="1" scenarios="1"/>
  <mergeCells count="15">
    <mergeCell ref="A58:E58"/>
    <mergeCell ref="A59:E59"/>
    <mergeCell ref="A28:E28"/>
    <mergeCell ref="A31:E31"/>
    <mergeCell ref="A32:E32"/>
    <mergeCell ref="A33:E33"/>
    <mergeCell ref="A34:E34"/>
    <mergeCell ref="B37:B38"/>
    <mergeCell ref="D37:D38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2" fitToWidth="2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2008-01-04T14:58:51Z</dcterms:created>
  <dcterms:modified xsi:type="dcterms:W3CDTF">2020-03-06T13:45:04Z</dcterms:modified>
  <cp:category/>
  <cp:version/>
  <cp:contentType/>
  <cp:contentStatus/>
</cp:coreProperties>
</file>