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8">#REF!</definedName>
    <definedName name="\A" localSheetId="4">#REF!</definedName>
    <definedName name="\A" localSheetId="0">#REF!</definedName>
    <definedName name="\A" localSheetId="5">#REF!</definedName>
    <definedName name="\A" localSheetId="6">#REF!</definedName>
    <definedName name="\A" localSheetId="9">#REF!</definedName>
    <definedName name="\A" localSheetId="7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5">#REF!</definedName>
    <definedName name="\L" localSheetId="6">#REF!</definedName>
    <definedName name="\L" localSheetId="9">#REF!</definedName>
    <definedName name="\L" localSheetId="7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5">#REF!</definedName>
    <definedName name="\P" localSheetId="6">#REF!</definedName>
    <definedName name="\P" localSheetId="9">#REF!</definedName>
    <definedName name="\P" localSheetId="7">#REF!</definedName>
    <definedName name="\P">#REF!</definedName>
    <definedName name="A_IMPRESIÓN_IM" localSheetId="8">#REF!</definedName>
    <definedName name="A_IMPRESIÓN_IM" localSheetId="4">#REF!</definedName>
    <definedName name="A_IMPRESIÓN_IM" localSheetId="0">#REF!</definedName>
    <definedName name="A_IMPRESIÓN_IM" localSheetId="5">#REF!</definedName>
    <definedName name="A_IMPRESIÓN_IM" localSheetId="6">#REF!</definedName>
    <definedName name="A_IMPRESIÓN_IM" localSheetId="9">#REF!</definedName>
    <definedName name="A_IMPRESIÓN_IM" localSheetId="7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5">#REF!</definedName>
    <definedName name="ADI" localSheetId="6">#REF!</definedName>
    <definedName name="ADI" localSheetId="9">#REF!</definedName>
    <definedName name="ADI" localSheetId="7">#REF!</definedName>
    <definedName name="ADI">#REF!</definedName>
    <definedName name="_xlnm.Print_Area" localSheetId="8">'ABRIL'!$A$1:$D$18</definedName>
    <definedName name="_xlnm.Print_Area" localSheetId="4">'AGOSTO'!$A$1:$D$18</definedName>
    <definedName name="_xlnm.Print_Area" localSheetId="0">'DICIEMBRE'!$A$1:$D$18</definedName>
    <definedName name="_xlnm.Print_Area" localSheetId="11">'ENERO'!$A$1:$D$18</definedName>
    <definedName name="_xlnm.Print_Area" localSheetId="10">'FEBRERO'!$A$1:$D$18</definedName>
    <definedName name="_xlnm.Print_Area" localSheetId="5">'JULIO'!$A$1:$D$18</definedName>
    <definedName name="_xlnm.Print_Area" localSheetId="6">'JUNIO'!$A$1:$D$18</definedName>
    <definedName name="_xlnm.Print_Area" localSheetId="9">'MARZO'!$A$1:$D$18</definedName>
    <definedName name="_xlnm.Print_Area" localSheetId="7">'MAYO'!$A$1:$D$18</definedName>
    <definedName name="base" localSheetId="8">#REF!</definedName>
    <definedName name="base" localSheetId="4">#REF!</definedName>
    <definedName name="base" localSheetId="0">#REF!</definedName>
    <definedName name="base" localSheetId="5">#REF!</definedName>
    <definedName name="base" localSheetId="6">#REF!</definedName>
    <definedName name="base" localSheetId="9">#REF!</definedName>
    <definedName name="base" localSheetId="7">#REF!</definedName>
    <definedName name="base">#REF!</definedName>
    <definedName name="base_VaR" localSheetId="8">#REF!</definedName>
    <definedName name="base_VaR" localSheetId="4">#REF!</definedName>
    <definedName name="base_VaR" localSheetId="0">#REF!</definedName>
    <definedName name="base_VaR" localSheetId="5">#REF!</definedName>
    <definedName name="base_VaR" localSheetId="6">#REF!</definedName>
    <definedName name="base_VaR" localSheetId="9">#REF!</definedName>
    <definedName name="base_VaR" localSheetId="7">#REF!</definedName>
    <definedName name="base_VaR">#REF!</definedName>
    <definedName name="CONTADO">#REF!</definedName>
    <definedName name="CREDITO">#REF!</definedName>
    <definedName name="DAT" localSheetId="8">#REF!</definedName>
    <definedName name="DAT" localSheetId="4">#REF!</definedName>
    <definedName name="DAT" localSheetId="0">#REF!</definedName>
    <definedName name="DAT" localSheetId="5">#REF!</definedName>
    <definedName name="DAT" localSheetId="6">#REF!</definedName>
    <definedName name="DAT" localSheetId="9">#REF!</definedName>
    <definedName name="DAT" localSheetId="7">#REF!</definedName>
    <definedName name="DAT">#REF!</definedName>
    <definedName name="E_03" localSheetId="8">#REF!</definedName>
    <definedName name="E_03" localSheetId="4">#REF!</definedName>
    <definedName name="E_03" localSheetId="0">#REF!</definedName>
    <definedName name="E_03" localSheetId="5">#REF!</definedName>
    <definedName name="E_03" localSheetId="6">#REF!</definedName>
    <definedName name="E_03" localSheetId="9">#REF!</definedName>
    <definedName name="E_03" localSheetId="7">#REF!</definedName>
    <definedName name="E_03">#REF!</definedName>
    <definedName name="ERR" localSheetId="8">'[1]TARIF2002'!#REF!</definedName>
    <definedName name="ERR" localSheetId="4">'[1]TARIF2002'!#REF!</definedName>
    <definedName name="ERR" localSheetId="0">'[1]TARIF2002'!#REF!</definedName>
    <definedName name="ERR" localSheetId="5">'[1]TARIF2002'!#REF!</definedName>
    <definedName name="ERR" localSheetId="6">'[1]TARIF2002'!#REF!</definedName>
    <definedName name="ERR" localSheetId="9">'[1]TARIF2002'!#REF!</definedName>
    <definedName name="ERR" localSheetId="7">'[1]TARIF2002'!#REF!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5">#REF!</definedName>
    <definedName name="ERROR" localSheetId="6">#REF!</definedName>
    <definedName name="ERROR" localSheetId="9">#REF!</definedName>
    <definedName name="ERROR" localSheetId="7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5">#REF!</definedName>
    <definedName name="ERROR1" localSheetId="6">#REF!</definedName>
    <definedName name="ERROR1" localSheetId="9">#REF!</definedName>
    <definedName name="ERROR1" localSheetId="7">#REF!</definedName>
    <definedName name="ERROR1">#REF!</definedName>
    <definedName name="ERROR2" localSheetId="8">#REF!</definedName>
    <definedName name="ERROR2" localSheetId="4">#REF!</definedName>
    <definedName name="ERROR2" localSheetId="0">#REF!</definedName>
    <definedName name="ERROR2" localSheetId="5">#REF!</definedName>
    <definedName name="ERROR2" localSheetId="6">#REF!</definedName>
    <definedName name="ERROR2" localSheetId="9">#REF!</definedName>
    <definedName name="ERROR2" localSheetId="7">#REF!</definedName>
    <definedName name="ERROR2">#REF!</definedName>
    <definedName name="ERROR3" localSheetId="8">'[1]TARIF2002'!#REF!</definedName>
    <definedName name="ERROR3" localSheetId="4">'[1]TARIF2002'!#REF!</definedName>
    <definedName name="ERROR3" localSheetId="0">'[1]TARIF2002'!#REF!</definedName>
    <definedName name="ERROR3" localSheetId="5">'[1]TARIF2002'!#REF!</definedName>
    <definedName name="ERROR3" localSheetId="6">'[1]TARIF2002'!#REF!</definedName>
    <definedName name="ERROR3" localSheetId="9">'[1]TARIF2002'!#REF!</definedName>
    <definedName name="ERROR3" localSheetId="7">'[1]TARIF2002'!#REF!</definedName>
    <definedName name="ERROR3">'[1]TARIF2002'!#REF!</definedName>
    <definedName name="ERROR5" localSheetId="8">'[1]TARIF2002'!#REF!</definedName>
    <definedName name="ERROR5" localSheetId="4">'[1]TARIF2002'!#REF!</definedName>
    <definedName name="ERROR5" localSheetId="0">'[1]TARIF2002'!#REF!</definedName>
    <definedName name="ERROR5" localSheetId="5">'[1]TARIF2002'!#REF!</definedName>
    <definedName name="ERROR5" localSheetId="6">'[1]TARIF2002'!#REF!</definedName>
    <definedName name="ERROR5" localSheetId="9">'[1]TARIF2002'!#REF!</definedName>
    <definedName name="ERROR5" localSheetId="7">'[1]TARIF2002'!#REF!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5">#REF!</definedName>
    <definedName name="j" localSheetId="6">#REF!</definedName>
    <definedName name="j" localSheetId="9">#REF!</definedName>
    <definedName name="j" localSheetId="7">#REF!</definedName>
    <definedName name="j">#REF!</definedName>
    <definedName name="JA" localSheetId="8">#REF!</definedName>
    <definedName name="JA" localSheetId="4">#REF!</definedName>
    <definedName name="JA" localSheetId="0">#REF!</definedName>
    <definedName name="JA" localSheetId="5">#REF!</definedName>
    <definedName name="JA" localSheetId="6">#REF!</definedName>
    <definedName name="JA" localSheetId="9">#REF!</definedName>
    <definedName name="JA" localSheetId="7">#REF!</definedName>
    <definedName name="JA">#REF!</definedName>
    <definedName name="MATRIZRICS">'[4]RICS NUEVA HOJA DIARIA'!$A$1:$AB$42</definedName>
    <definedName name="MES" localSheetId="8">#REF!</definedName>
    <definedName name="MES" localSheetId="4">#REF!</definedName>
    <definedName name="MES" localSheetId="0">#REF!</definedName>
    <definedName name="MES" localSheetId="5">#REF!</definedName>
    <definedName name="MES" localSheetId="6">#REF!</definedName>
    <definedName name="MES" localSheetId="9">#REF!</definedName>
    <definedName name="MES" localSheetId="7">#REF!</definedName>
    <definedName name="MES">#REF!</definedName>
    <definedName name="Q" localSheetId="8">'[3]TARIF2002'!#REF!</definedName>
    <definedName name="Q" localSheetId="4">'[3]TARIF2002'!#REF!</definedName>
    <definedName name="Q" localSheetId="0">'[3]TARIF2002'!#REF!</definedName>
    <definedName name="Q" localSheetId="5">'[3]TARIF2002'!#REF!</definedName>
    <definedName name="Q" localSheetId="6">'[3]TARIF2002'!#REF!</definedName>
    <definedName name="Q" localSheetId="9">'[3]TARIF2002'!#REF!</definedName>
    <definedName name="Q" localSheetId="7">'[3]TARIF2002'!#REF!</definedName>
    <definedName name="Q">'[3]TARIF2002'!#REF!</definedName>
    <definedName name="QE" localSheetId="8">'[1]TARIF2002'!#REF!</definedName>
    <definedName name="QE" localSheetId="4">'[1]TARIF2002'!#REF!</definedName>
    <definedName name="QE" localSheetId="0">'[1]TARIF2002'!#REF!</definedName>
    <definedName name="QE" localSheetId="5">'[1]TARIF2002'!#REF!</definedName>
    <definedName name="QE" localSheetId="6">'[1]TARIF2002'!#REF!</definedName>
    <definedName name="QE" localSheetId="9">'[1]TARIF2002'!#REF!</definedName>
    <definedName name="QE" localSheetId="7">'[1]TARIF2002'!#REF!</definedName>
    <definedName name="QE">'[1]TARIF2002'!#REF!</definedName>
    <definedName name="QE_TE" localSheetId="8">'[1]TARIF2002'!#REF!</definedName>
    <definedName name="QE_TE" localSheetId="4">'[1]TARIF2002'!#REF!</definedName>
    <definedName name="QE_TE" localSheetId="0">'[1]TARIF2002'!#REF!</definedName>
    <definedName name="QE_TE" localSheetId="5">'[1]TARIF2002'!#REF!</definedName>
    <definedName name="QE_TE" localSheetId="6">'[1]TARIF2002'!#REF!</definedName>
    <definedName name="QE_TE" localSheetId="9">'[1]TARIF2002'!#REF!</definedName>
    <definedName name="QE_TE" localSheetId="7">'[1]TARIF2002'!#REF!</definedName>
    <definedName name="QE_TE">'[1]TARIF2002'!#REF!</definedName>
    <definedName name="QI" localSheetId="8">'[1]TARIF2002'!#REF!</definedName>
    <definedName name="QI" localSheetId="4">'[1]TARIF2002'!#REF!</definedName>
    <definedName name="QI" localSheetId="0">'[1]TARIF2002'!#REF!</definedName>
    <definedName name="QI" localSheetId="5">'[1]TARIF2002'!#REF!</definedName>
    <definedName name="QI" localSheetId="6">'[1]TARIF2002'!#REF!</definedName>
    <definedName name="QI" localSheetId="9">'[1]TARIF2002'!#REF!</definedName>
    <definedName name="QI" localSheetId="7">'[1]TARIF2002'!#REF!</definedName>
    <definedName name="QI">'[1]TARIF2002'!#REF!</definedName>
    <definedName name="QI_TI" localSheetId="8">'[1]TARIF2002'!#REF!</definedName>
    <definedName name="QI_TI" localSheetId="4">'[1]TARIF2002'!#REF!</definedName>
    <definedName name="QI_TI" localSheetId="0">'[1]TARIF2002'!#REF!</definedName>
    <definedName name="QI_TI" localSheetId="5">'[1]TARIF2002'!#REF!</definedName>
    <definedName name="QI_TI" localSheetId="6">'[1]TARIF2002'!#REF!</definedName>
    <definedName name="QI_TI" localSheetId="9">'[1]TARIF2002'!#REF!</definedName>
    <definedName name="QI_TI" localSheetId="7">'[1]TARIF2002'!#REF!</definedName>
    <definedName name="QI_TI">'[1]TARIF2002'!#REF!</definedName>
    <definedName name="QN" localSheetId="8">'[1]TARIF2002'!#REF!</definedName>
    <definedName name="QN" localSheetId="4">'[1]TARIF2002'!#REF!</definedName>
    <definedName name="QN" localSheetId="0">'[1]TARIF2002'!#REF!</definedName>
    <definedName name="QN" localSheetId="5">'[1]TARIF2002'!#REF!</definedName>
    <definedName name="QN" localSheetId="6">'[1]TARIF2002'!#REF!</definedName>
    <definedName name="QN" localSheetId="9">'[1]TARIF2002'!#REF!</definedName>
    <definedName name="QN" localSheetId="7">'[1]TARIF2002'!#REF!</definedName>
    <definedName name="QN">'[1]TARIF2002'!#REF!</definedName>
    <definedName name="QN_QI" localSheetId="8">'[1]TARIF2002'!#REF!</definedName>
    <definedName name="QN_QI" localSheetId="4">'[1]TARIF2002'!#REF!</definedName>
    <definedName name="QN_QI" localSheetId="0">'[1]TARIF2002'!#REF!</definedName>
    <definedName name="QN_QI" localSheetId="5">'[1]TARIF2002'!#REF!</definedName>
    <definedName name="QN_QI" localSheetId="6">'[1]TARIF2002'!#REF!</definedName>
    <definedName name="QN_QI" localSheetId="9">'[1]TARIF2002'!#REF!</definedName>
    <definedName name="QN_QI" localSheetId="7">'[1]TARIF2002'!#REF!</definedName>
    <definedName name="QN_QI">'[1]TARIF2002'!#REF!</definedName>
    <definedName name="QNS" localSheetId="8">'[3]TARIF2002'!#REF!</definedName>
    <definedName name="QNS" localSheetId="4">'[3]TARIF2002'!#REF!</definedName>
    <definedName name="QNS" localSheetId="0">'[3]TARIF2002'!#REF!</definedName>
    <definedName name="QNS" localSheetId="5">'[3]TARIF2002'!#REF!</definedName>
    <definedName name="QNS" localSheetId="6">'[3]TARIF2002'!#REF!</definedName>
    <definedName name="QNS" localSheetId="9">'[3]TARIF2002'!#REF!</definedName>
    <definedName name="QNS" localSheetId="7">'[3]TARIF2002'!#REF!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5">#REF!</definedName>
    <definedName name="REG" localSheetId="6">#REF!</definedName>
    <definedName name="REG" localSheetId="9">#REF!</definedName>
    <definedName name="REG" localSheetId="7">#REF!</definedName>
    <definedName name="REG">#REF!</definedName>
    <definedName name="REGULAR" localSheetId="8">#REF!</definedName>
    <definedName name="REGULAR" localSheetId="4">#REF!</definedName>
    <definedName name="REGULAR" localSheetId="0">#REF!</definedName>
    <definedName name="REGULAR" localSheetId="5">#REF!</definedName>
    <definedName name="REGULAR" localSheetId="6">#REF!</definedName>
    <definedName name="REGULAR" localSheetId="9">#REF!</definedName>
    <definedName name="REGULAR" localSheetId="7">#REF!</definedName>
    <definedName name="REGULAR">#REF!</definedName>
    <definedName name="SOL" localSheetId="8">#REF!</definedName>
    <definedName name="SOL" localSheetId="4">#REF!</definedName>
    <definedName name="SOL" localSheetId="0">#REF!</definedName>
    <definedName name="SOL" localSheetId="5">#REF!</definedName>
    <definedName name="SOL" localSheetId="6">#REF!</definedName>
    <definedName name="SOL" localSheetId="9">#REF!</definedName>
    <definedName name="SOL" localSheetId="7">#REF!</definedName>
    <definedName name="SOL">#REF!</definedName>
    <definedName name="TE" localSheetId="8">'[1]TARIF2002'!#REF!</definedName>
    <definedName name="TE" localSheetId="4">'[1]TARIF2002'!#REF!</definedName>
    <definedName name="TE" localSheetId="0">'[1]TARIF2002'!#REF!</definedName>
    <definedName name="TE" localSheetId="5">'[1]TARIF2002'!#REF!</definedName>
    <definedName name="TE" localSheetId="6">'[1]TARIF2002'!#REF!</definedName>
    <definedName name="TE" localSheetId="9">'[1]TARIF2002'!#REF!</definedName>
    <definedName name="TE" localSheetId="7">'[1]TARIF2002'!#REF!</definedName>
    <definedName name="TE">'[1]TARIF2002'!#REF!</definedName>
    <definedName name="TI" localSheetId="8">'[1]TARIF2002'!#REF!</definedName>
    <definedName name="TI" localSheetId="4">'[1]TARIF2002'!#REF!</definedName>
    <definedName name="TI" localSheetId="0">'[1]TARIF2002'!#REF!</definedName>
    <definedName name="TI" localSheetId="5">'[1]TARIF2002'!#REF!</definedName>
    <definedName name="TI" localSheetId="6">'[1]TARIF2002'!#REF!</definedName>
    <definedName name="TI" localSheetId="9">'[1]TARIF2002'!#REF!</definedName>
    <definedName name="TI" localSheetId="7">'[1]TARIF2002'!#REF!</definedName>
    <definedName name="TI">'[1]TARIF2002'!#REF!</definedName>
    <definedName name="TITU" localSheetId="8">#REF!</definedName>
    <definedName name="TITU" localSheetId="4">#REF!</definedName>
    <definedName name="TITU" localSheetId="0">#REF!</definedName>
    <definedName name="TITU" localSheetId="5">#REF!</definedName>
    <definedName name="TITU" localSheetId="6">#REF!</definedName>
    <definedName name="TITU" localSheetId="9">#REF!</definedName>
    <definedName name="TITU" localSheetId="7">#REF!</definedName>
    <definedName name="TITU">#REF!</definedName>
    <definedName name="TOT" localSheetId="8">#REF!</definedName>
    <definedName name="TOT" localSheetId="4">#REF!</definedName>
    <definedName name="TOT" localSheetId="0">#REF!</definedName>
    <definedName name="TOT" localSheetId="5">#REF!</definedName>
    <definedName name="TOT" localSheetId="6">#REF!</definedName>
    <definedName name="TOT" localSheetId="9">#REF!</definedName>
    <definedName name="TOT" localSheetId="7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<sst xmlns="http://schemas.openxmlformats.org/spreadsheetml/2006/main" count="215" uniqueCount="28">
  <si>
    <t>ESTRUCTURA DE PRECIOS DE COMBUSTIBLES LIQUIDOS</t>
  </si>
  <si>
    <t>CON DESTINO A SAN ANDRES</t>
  </si>
  <si>
    <t>$/Galón</t>
  </si>
  <si>
    <t>VIGENCIA:  0:00 horas 1 de ENERO de 2008</t>
  </si>
  <si>
    <t>CONCEPTO</t>
  </si>
  <si>
    <t>GASOLINA REGULAR</t>
  </si>
  <si>
    <t>GASOLINA EXTRA</t>
  </si>
  <si>
    <t>ACPM</t>
  </si>
  <si>
    <t>Ingreso al Productor</t>
  </si>
  <si>
    <t>Transporte</t>
  </si>
  <si>
    <t>Tarifa de Marcación</t>
  </si>
  <si>
    <t>Impuesto Global</t>
  </si>
  <si>
    <t>Precio máximo de venta al Distribuidor Mayorista</t>
  </si>
  <si>
    <t>Margen mayorista</t>
  </si>
  <si>
    <t>Transporte cabotaje Ctg -San Andres</t>
  </si>
  <si>
    <t>Manejo y operación</t>
  </si>
  <si>
    <t>Margen minorista</t>
  </si>
  <si>
    <t>Estos ítems se publican como una referencia y se calculan de acuerdo con lo dispuesto en las Resoluciones 18 1549 del 29 de Noviembre de 2004 y 18 0822 del 29 de Junio de 2005</t>
  </si>
  <si>
    <t>VIGENCIA:  0:00 horas 1 de FEBRERO de 2008</t>
  </si>
  <si>
    <t>VIGENCIA:  0:00 horas 1 de MARZO de 2008</t>
  </si>
  <si>
    <t>VIGENCIA:  0:00 horas 1 de ABRIL de 2008</t>
  </si>
  <si>
    <t>VIGENCIA:  0:00 horas 1 de MAYO de 2008</t>
  </si>
  <si>
    <t>VIGENCIA:  0:00 horas 1 de JUNIO de 2008</t>
  </si>
  <si>
    <t>VIGENCIA:  0:00 horas 1 de JULIO de 2008</t>
  </si>
  <si>
    <t>VIGENCIA:  0:00 horas 1 de AGOSTO de 2008</t>
  </si>
  <si>
    <t>'VIGENCIA: 00 HORAS DEL 1 DE SEPTIEMBRE DE 2008</t>
  </si>
  <si>
    <t>'VIGENCIA: 00 HORAS DEL 1 DE NOVIEMBRE DE 2008</t>
  </si>
  <si>
    <t>VIGENCIA: 00 HORAS DEL 1 DE DICIEMBRE  DE 2008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</si>
</sst>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.0%"/>
    <numFmt numFmtId="193" formatCode="0.0000"/>
    <numFmt numFmtId="194" formatCode="#,##0.0000_);\(#,##0.0000\)"/>
    <numFmt numFmtId="195" formatCode="0.00000"/>
    <numFmt numFmtId="196" formatCode="#,##0.0000"/>
    <numFmt numFmtId="197" formatCode="General_)"/>
    <numFmt numFmtId="198" formatCode="_-* #,##0.0000_-;\-* #,##0.0000_-;_-* &quot;-&quot;??_-;_-@_-"/>
    <numFmt numFmtId="199" formatCode="_-* #,##0.000\ _p_t_a_-;\-* #,##0.000\ _p_t_a_-;_-* &quot;-&quot;??\ _p_t_a_-;_-@_-"/>
    <numFmt numFmtId="200" formatCode="_-* #,##0.0000\ _p_t_a_-;\-* #,##0.0000\ _p_t_a_-;_-* &quot;-&quot;??\ _p_t_a_-;_-@_-"/>
    <numFmt numFmtId="201" formatCode="_-* #,##0.00000_-;\-* #,##0.00000_-;_-* &quot;-&quot;??_-;_-@_-"/>
    <numFmt numFmtId="202" formatCode="_-* #,##0.00_-;\-* #,##0.00_-;_-* &quot;-&quot;_-;_-@_-"/>
    <numFmt numFmtId="203" formatCode="_ * #,##0.00000_ ;_ * \-#,##0.00000_ ;_ * &quot;-&quot;??_ ;_ @_ "/>
    <numFmt numFmtId="204" formatCode="_ * #,##0.000000_ ;_ * \-#,##0.000000_ ;_ * &quot;-&quot;??_ ;_ @_ "/>
    <numFmt numFmtId="205" formatCode="0.000"/>
    <numFmt numFmtId="206" formatCode="#,##0.000_);\(#,##0.000\)"/>
    <numFmt numFmtId="207" formatCode="_-* #,##0.000_-;\-* #,##0.000_-;_-* &quot;-&quot;??_-;_-@_-"/>
    <numFmt numFmtId="208" formatCode="#,##0.000"/>
    <numFmt numFmtId="209" formatCode="mmmm\ d\,\ yyyy"/>
    <numFmt numFmtId="210" formatCode="mmmm\-yy"/>
    <numFmt numFmtId="211" formatCode="_(* #,##0.0_);_(* \(#,##0.0\);_(* &quot;-&quot;??_);_(@_)"/>
    <numFmt numFmtId="212" formatCode="_-* #,##0.00\ _p_t_a_-;\-* #,##0.00\ _p_t_a_-;_-* &quot;-&quot;\ _p_t_a_-;_-@_-"/>
    <numFmt numFmtId="213" formatCode=";;;"/>
    <numFmt numFmtId="214" formatCode="#,##0.000000"/>
    <numFmt numFmtId="215" formatCode="_-* #,##0.000_-;\-* #,##0.000_-;_-* &quot;-&quot;_-;_-@_-"/>
    <numFmt numFmtId="216" formatCode="mmmmm/yy"/>
    <numFmt numFmtId="217" formatCode="[$-F800]dddd\,\ mmmm\ dd\,\ yyyy"/>
    <numFmt numFmtId="218" formatCode="[$-C0A]dddd\,\ dd&quot; de &quot;mmmm&quot; de &quot;yyyy"/>
    <numFmt numFmtId="219" formatCode="#,##0.00000000"/>
    <numFmt numFmtId="220" formatCode="#,##0.00000000000"/>
    <numFmt numFmtId="221" formatCode="##0.00##"/>
    <numFmt numFmtId="222" formatCode="0.000%"/>
    <numFmt numFmtId="223" formatCode="0.0000%"/>
    <numFmt numFmtId="224" formatCode="_(&quot;$&quot;* #,##0.00_);_(&quot;$&quot;* \(#,##0.00\);_(&quot;$&quot;* &quot;-&quot;??_);_(@_)"/>
    <numFmt numFmtId="225" formatCode="_(&quot;$&quot;* #,##0_);_(&quot;$&quot;* \(#,##0\);_(&quot;$&quot;* &quot;-&quot;_);_(@_)"/>
  </numFmts>
  <fonts count="44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6"/>
      <color indexed="36"/>
      <name val="Arial"/>
      <family val="2"/>
    </font>
    <font>
      <sz val="7"/>
      <name val="Small Fonts"/>
      <family val="2"/>
    </font>
    <font>
      <b/>
      <sz val="8"/>
      <name val="Times New Roman"/>
      <family val="1"/>
    </font>
    <font>
      <sz val="8"/>
      <name val="Helv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5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0"/>
      <name val="Arial"/>
      <family val="2"/>
    </font>
    <font>
      <b/>
      <sz val="16"/>
      <color indexed="60"/>
      <name val="Arial"/>
      <family val="2"/>
    </font>
    <font>
      <b/>
      <sz val="16"/>
      <color indexed="17"/>
      <name val="Arial"/>
      <family val="2"/>
    </font>
    <font>
      <sz val="14"/>
      <color indexed="23"/>
      <name val="Arial"/>
      <family val="2"/>
    </font>
    <font>
      <sz val="14"/>
      <color indexed="60"/>
      <name val="Arial"/>
      <family val="2"/>
    </font>
    <font>
      <sz val="16"/>
      <color indexed="10"/>
      <name val="Arial"/>
      <family val="2"/>
    </font>
    <font>
      <b/>
      <sz val="16"/>
      <color theme="6" tint="-0.4999699890613556"/>
      <name val="Arial"/>
      <family val="2"/>
    </font>
    <font>
      <sz val="18"/>
      <color rgb="FF92D050"/>
      <name val="Arial"/>
      <family val="2"/>
    </font>
    <font>
      <b/>
      <sz val="16"/>
      <color rgb="FFC00000"/>
      <name val="Arial"/>
      <family val="2"/>
    </font>
    <font>
      <sz val="16"/>
      <color rgb="FFFF0000"/>
      <name val="Arial"/>
      <family val="2"/>
    </font>
    <font>
      <sz val="14"/>
      <color theme="0" tint="-0.4999699890613556"/>
      <name val="Arial"/>
      <family val="2"/>
    </font>
    <font>
      <sz val="14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theme="0" tint="-0.24993999302387238"/>
      </left>
      <right style="dotted">
        <color theme="0" tint="-0.24993999302387238"/>
      </right>
      <top style="double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double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tted">
        <color theme="0" tint="-0.24993999302387238"/>
      </bottom>
    </border>
    <border>
      <left style="double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uble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uble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uble">
        <color theme="0" tint="-0.24993999302387238"/>
      </bottom>
    </border>
    <border>
      <left style="dotted">
        <color theme="0" tint="-0.24993999302387238"/>
      </left>
      <right style="double">
        <color theme="0" tint="-0.24993999302387238"/>
      </right>
      <top style="dotted">
        <color theme="0" tint="-0.24993999302387238"/>
      </top>
      <bottom style="double">
        <color theme="0" tint="-0.2499399930238723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" fillId="0" borderId="0">
      <alignment/>
      <protection locked="0"/>
    </xf>
    <xf numFmtId="0" fontId="25" fillId="22" borderId="0" applyNumberFormat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97" fontId="8" fillId="0" borderId="0">
      <alignment horizontal="left"/>
      <protection/>
    </xf>
    <xf numFmtId="38" fontId="9" fillId="0" borderId="0">
      <alignment/>
      <protection/>
    </xf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" fillId="0" borderId="9">
      <alignment/>
      <protection locked="0"/>
    </xf>
  </cellStyleXfs>
  <cellXfs count="111">
    <xf numFmtId="0" fontId="0" fillId="0" borderId="0" xfId="0" applyAlignment="1">
      <alignment/>
    </xf>
    <xf numFmtId="0" fontId="38" fillId="0" borderId="0" xfId="72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 quotePrefix="1">
      <alignment horizontal="left"/>
      <protection hidden="1"/>
    </xf>
    <xf numFmtId="0" fontId="13" fillId="24" borderId="10" xfId="0" applyFont="1" applyFill="1" applyBorder="1" applyAlignment="1" applyProtection="1">
      <alignment horizontal="center" vertical="center" wrapText="1"/>
      <protection hidden="1"/>
    </xf>
    <xf numFmtId="4" fontId="12" fillId="0" borderId="11" xfId="0" applyNumberFormat="1" applyFont="1" applyBorder="1" applyAlignment="1" applyProtection="1">
      <alignment/>
      <protection hidden="1"/>
    </xf>
    <xf numFmtId="4" fontId="12" fillId="0" borderId="11" xfId="0" applyNumberFormat="1" applyFont="1" applyFill="1" applyBorder="1" applyAlignment="1" applyProtection="1">
      <alignment horizontal="center"/>
      <protection hidden="1"/>
    </xf>
    <xf numFmtId="4" fontId="12" fillId="0" borderId="12" xfId="0" applyNumberFormat="1" applyFont="1" applyBorder="1" applyAlignment="1" applyProtection="1">
      <alignment/>
      <protection hidden="1"/>
    </xf>
    <xf numFmtId="4" fontId="12" fillId="0" borderId="12" xfId="0" applyNumberFormat="1" applyFont="1" applyFill="1" applyBorder="1" applyAlignment="1" applyProtection="1">
      <alignment horizontal="center"/>
      <protection hidden="1"/>
    </xf>
    <xf numFmtId="4" fontId="12" fillId="0" borderId="13" xfId="0" applyNumberFormat="1" applyFont="1" applyBorder="1" applyAlignment="1" applyProtection="1">
      <alignment/>
      <protection hidden="1"/>
    </xf>
    <xf numFmtId="4" fontId="12" fillId="0" borderId="13" xfId="0" applyNumberFormat="1" applyFont="1" applyBorder="1" applyAlignment="1" applyProtection="1">
      <alignment horizontal="center"/>
      <protection hidden="1"/>
    </xf>
    <xf numFmtId="4" fontId="11" fillId="25" borderId="10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0" xfId="0" applyNumberFormat="1" applyFont="1" applyAlignment="1" applyProtection="1">
      <alignment/>
      <protection hidden="1"/>
    </xf>
    <xf numFmtId="4" fontId="14" fillId="0" borderId="11" xfId="0" applyNumberFormat="1" applyFont="1" applyFill="1" applyBorder="1" applyAlignment="1" applyProtection="1">
      <alignment horizontal="center"/>
      <protection hidden="1"/>
    </xf>
    <xf numFmtId="4" fontId="12" fillId="0" borderId="14" xfId="0" applyNumberFormat="1" applyFont="1" applyBorder="1" applyAlignment="1" applyProtection="1">
      <alignment/>
      <protection hidden="1"/>
    </xf>
    <xf numFmtId="4" fontId="14" fillId="0" borderId="14" xfId="0" applyNumberFormat="1" applyFont="1" applyFill="1" applyBorder="1" applyAlignment="1" applyProtection="1">
      <alignment horizontal="center"/>
      <protection hidden="1"/>
    </xf>
    <xf numFmtId="4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15" fillId="26" borderId="0" xfId="0" applyFont="1" applyFill="1" applyBorder="1" applyAlignment="1" applyProtection="1" quotePrefix="1">
      <alignment horizontal="left" vertical="center" wrapText="1"/>
      <protection hidden="1"/>
    </xf>
    <xf numFmtId="0" fontId="15" fillId="0" borderId="0" xfId="0" applyFont="1" applyAlignment="1" applyProtection="1" quotePrefix="1">
      <alignment horizontal="left" vertical="center" wrapText="1"/>
      <protection hidden="1"/>
    </xf>
    <xf numFmtId="0" fontId="15" fillId="0" borderId="0" xfId="0" applyFont="1" applyAlignment="1" applyProtection="1">
      <alignment horizontal="justify" vertical="center"/>
      <protection hidden="1"/>
    </xf>
    <xf numFmtId="0" fontId="39" fillId="24" borderId="15" xfId="0" applyFont="1" applyFill="1" applyBorder="1" applyAlignment="1" applyProtection="1">
      <alignment horizontal="center" vertical="center" wrapText="1"/>
      <protection hidden="1"/>
    </xf>
    <xf numFmtId="0" fontId="39" fillId="24" borderId="16" xfId="0" applyFont="1" applyFill="1" applyBorder="1" applyAlignment="1" applyProtection="1">
      <alignment horizontal="center" vertical="center" wrapText="1"/>
      <protection hidden="1"/>
    </xf>
    <xf numFmtId="0" fontId="39" fillId="24" borderId="17" xfId="0" applyFont="1" applyFill="1" applyBorder="1" applyAlignment="1" applyProtection="1">
      <alignment horizontal="center" vertical="center" wrapText="1"/>
      <protection hidden="1"/>
    </xf>
    <xf numFmtId="4" fontId="12" fillId="0" borderId="18" xfId="0" applyNumberFormat="1" applyFont="1" applyBorder="1" applyAlignment="1" applyProtection="1">
      <alignment/>
      <protection hidden="1"/>
    </xf>
    <xf numFmtId="4" fontId="12" fillId="0" borderId="19" xfId="0" applyNumberFormat="1" applyFont="1" applyFill="1" applyBorder="1" applyAlignment="1" applyProtection="1">
      <alignment horizontal="center"/>
      <protection hidden="1"/>
    </xf>
    <xf numFmtId="4" fontId="12" fillId="0" borderId="20" xfId="0" applyNumberFormat="1" applyFont="1" applyFill="1" applyBorder="1" applyAlignment="1" applyProtection="1">
      <alignment horizontal="center"/>
      <protection hidden="1"/>
    </xf>
    <xf numFmtId="4" fontId="12" fillId="0" borderId="19" xfId="0" applyNumberFormat="1" applyFont="1" applyBorder="1" applyAlignment="1" applyProtection="1">
      <alignment horizontal="center"/>
      <protection hidden="1"/>
    </xf>
    <xf numFmtId="4" fontId="12" fillId="0" borderId="20" xfId="0" applyNumberFormat="1" applyFont="1" applyBorder="1" applyAlignment="1" applyProtection="1">
      <alignment horizontal="center"/>
      <protection hidden="1"/>
    </xf>
    <xf numFmtId="4" fontId="12" fillId="0" borderId="21" xfId="0" applyNumberFormat="1" applyFont="1" applyBorder="1" applyAlignment="1" applyProtection="1">
      <alignment/>
      <protection hidden="1"/>
    </xf>
    <xf numFmtId="4" fontId="12" fillId="0" borderId="22" xfId="0" applyNumberFormat="1" applyFont="1" applyFill="1" applyBorder="1" applyAlignment="1" applyProtection="1">
      <alignment horizontal="center"/>
      <protection hidden="1"/>
    </xf>
    <xf numFmtId="4" fontId="11" fillId="27" borderId="18" xfId="0" applyNumberFormat="1" applyFont="1" applyFill="1" applyBorder="1" applyAlignment="1" applyProtection="1">
      <alignment horizontal="left" vertical="center" wrapText="1"/>
      <protection hidden="1"/>
    </xf>
    <xf numFmtId="4" fontId="11" fillId="27" borderId="19" xfId="0" applyNumberFormat="1" applyFont="1" applyFill="1" applyBorder="1" applyAlignment="1" applyProtection="1">
      <alignment horizontal="center" vertical="center" wrapText="1"/>
      <protection hidden="1"/>
    </xf>
    <xf numFmtId="4" fontId="11" fillId="27" borderId="20" xfId="0" applyNumberFormat="1" applyFont="1" applyFill="1" applyBorder="1" applyAlignment="1" applyProtection="1">
      <alignment horizontal="center" vertical="center" wrapText="1"/>
      <protection hidden="1"/>
    </xf>
    <xf numFmtId="4" fontId="40" fillId="28" borderId="19" xfId="0" applyNumberFormat="1" applyFont="1" applyFill="1" applyBorder="1" applyAlignment="1" applyProtection="1">
      <alignment horizontal="center"/>
      <protection hidden="1"/>
    </xf>
    <xf numFmtId="4" fontId="40" fillId="28" borderId="20" xfId="0" applyNumberFormat="1" applyFont="1" applyFill="1" applyBorder="1" applyAlignment="1" applyProtection="1">
      <alignment horizontal="center"/>
      <protection hidden="1"/>
    </xf>
    <xf numFmtId="4" fontId="40" fillId="28" borderId="23" xfId="0" applyNumberFormat="1" applyFont="1" applyFill="1" applyBorder="1" applyAlignment="1" applyProtection="1">
      <alignment horizontal="center"/>
      <protection hidden="1"/>
    </xf>
    <xf numFmtId="4" fontId="40" fillId="28" borderId="22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 quotePrefix="1">
      <alignment horizontal="left"/>
      <protection hidden="1"/>
    </xf>
    <xf numFmtId="4" fontId="38" fillId="27" borderId="18" xfId="0" applyNumberFormat="1" applyFont="1" applyFill="1" applyBorder="1" applyAlignment="1" applyProtection="1">
      <alignment horizontal="left" vertical="center" wrapText="1"/>
      <protection hidden="1"/>
    </xf>
    <xf numFmtId="4" fontId="38" fillId="27" borderId="19" xfId="0" applyNumberFormat="1" applyFont="1" applyFill="1" applyBorder="1" applyAlignment="1" applyProtection="1">
      <alignment horizontal="center" vertical="center" wrapText="1"/>
      <protection hidden="1"/>
    </xf>
    <xf numFmtId="4" fontId="38" fillId="27" borderId="20" xfId="0" applyNumberFormat="1" applyFont="1" applyFill="1" applyBorder="1" applyAlignment="1" applyProtection="1">
      <alignment horizontal="center" vertical="center" wrapText="1"/>
      <protection hidden="1"/>
    </xf>
    <xf numFmtId="4" fontId="11" fillId="28" borderId="19" xfId="0" applyNumberFormat="1" applyFont="1" applyFill="1" applyBorder="1" applyAlignment="1" applyProtection="1">
      <alignment horizontal="center"/>
      <protection hidden="1"/>
    </xf>
    <xf numFmtId="4" fontId="11" fillId="28" borderId="20" xfId="0" applyNumberFormat="1" applyFont="1" applyFill="1" applyBorder="1" applyAlignment="1" applyProtection="1">
      <alignment horizontal="center"/>
      <protection hidden="1"/>
    </xf>
    <xf numFmtId="4" fontId="11" fillId="28" borderId="22" xfId="0" applyNumberFormat="1" applyFont="1" applyFill="1" applyBorder="1" applyAlignment="1" applyProtection="1">
      <alignment horizontal="center"/>
      <protection hidden="1"/>
    </xf>
    <xf numFmtId="4" fontId="11" fillId="28" borderId="23" xfId="0" applyNumberFormat="1" applyFont="1" applyFill="1" applyBorder="1" applyAlignment="1" applyProtection="1">
      <alignment horizontal="center"/>
      <protection hidden="1"/>
    </xf>
    <xf numFmtId="0" fontId="12" fillId="29" borderId="0" xfId="0" applyFont="1" applyFill="1" applyAlignment="1" applyProtection="1">
      <alignment/>
      <protection hidden="1"/>
    </xf>
    <xf numFmtId="0" fontId="11" fillId="29" borderId="0" xfId="0" applyFont="1" applyFill="1" applyAlignment="1" applyProtection="1">
      <alignment horizontal="center"/>
      <protection hidden="1"/>
    </xf>
    <xf numFmtId="0" fontId="38" fillId="29" borderId="0" xfId="0" applyFont="1" applyFill="1" applyAlignment="1" applyProtection="1" quotePrefix="1">
      <alignment horizontal="left"/>
      <protection hidden="1"/>
    </xf>
    <xf numFmtId="0" fontId="39" fillId="30" borderId="15" xfId="0" applyFont="1" applyFill="1" applyBorder="1" applyAlignment="1" applyProtection="1">
      <alignment horizontal="center" vertical="center" wrapText="1"/>
      <protection hidden="1"/>
    </xf>
    <xf numFmtId="0" fontId="39" fillId="30" borderId="16" xfId="0" applyFont="1" applyFill="1" applyBorder="1" applyAlignment="1" applyProtection="1">
      <alignment horizontal="center" vertical="center" wrapText="1"/>
      <protection hidden="1"/>
    </xf>
    <xf numFmtId="0" fontId="39" fillId="30" borderId="17" xfId="0" applyFont="1" applyFill="1" applyBorder="1" applyAlignment="1" applyProtection="1">
      <alignment horizontal="center" vertical="center" wrapText="1"/>
      <protection hidden="1"/>
    </xf>
    <xf numFmtId="4" fontId="12" fillId="29" borderId="18" xfId="0" applyNumberFormat="1" applyFont="1" applyFill="1" applyBorder="1" applyAlignment="1" applyProtection="1">
      <alignment/>
      <protection hidden="1"/>
    </xf>
    <xf numFmtId="4" fontId="12" fillId="29" borderId="19" xfId="0" applyNumberFormat="1" applyFont="1" applyFill="1" applyBorder="1" applyAlignment="1" applyProtection="1">
      <alignment horizontal="center"/>
      <protection hidden="1"/>
    </xf>
    <xf numFmtId="4" fontId="12" fillId="29" borderId="20" xfId="0" applyNumberFormat="1" applyFont="1" applyFill="1" applyBorder="1" applyAlignment="1" applyProtection="1">
      <alignment horizontal="center"/>
      <protection hidden="1"/>
    </xf>
    <xf numFmtId="4" fontId="38" fillId="31" borderId="18" xfId="0" applyNumberFormat="1" applyFont="1" applyFill="1" applyBorder="1" applyAlignment="1" applyProtection="1">
      <alignment horizontal="left" vertical="center" wrapText="1"/>
      <protection hidden="1"/>
    </xf>
    <xf numFmtId="4" fontId="38" fillId="31" borderId="19" xfId="0" applyNumberFormat="1" applyFont="1" applyFill="1" applyBorder="1" applyAlignment="1" applyProtection="1">
      <alignment horizontal="center" vertical="center" wrapText="1"/>
      <protection hidden="1"/>
    </xf>
    <xf numFmtId="4" fontId="38" fillId="31" borderId="20" xfId="0" applyNumberFormat="1" applyFont="1" applyFill="1" applyBorder="1" applyAlignment="1" applyProtection="1">
      <alignment horizontal="center" vertical="center" wrapText="1"/>
      <protection hidden="1"/>
    </xf>
    <xf numFmtId="2" fontId="12" fillId="29" borderId="0" xfId="0" applyNumberFormat="1" applyFont="1" applyFill="1" applyAlignment="1" applyProtection="1">
      <alignment/>
      <protection hidden="1"/>
    </xf>
    <xf numFmtId="4" fontId="11" fillId="32" borderId="19" xfId="0" applyNumberFormat="1" applyFont="1" applyFill="1" applyBorder="1" applyAlignment="1" applyProtection="1">
      <alignment horizontal="center"/>
      <protection hidden="1"/>
    </xf>
    <xf numFmtId="4" fontId="11" fillId="32" borderId="20" xfId="0" applyNumberFormat="1" applyFont="1" applyFill="1" applyBorder="1" applyAlignment="1" applyProtection="1">
      <alignment horizontal="center"/>
      <protection hidden="1"/>
    </xf>
    <xf numFmtId="4" fontId="12" fillId="29" borderId="21" xfId="0" applyNumberFormat="1" applyFont="1" applyFill="1" applyBorder="1" applyAlignment="1" applyProtection="1">
      <alignment/>
      <protection hidden="1"/>
    </xf>
    <xf numFmtId="4" fontId="11" fillId="32" borderId="22" xfId="0" applyNumberFormat="1" applyFont="1" applyFill="1" applyBorder="1" applyAlignment="1" applyProtection="1">
      <alignment horizontal="center"/>
      <protection hidden="1"/>
    </xf>
    <xf numFmtId="4" fontId="12" fillId="29" borderId="22" xfId="0" applyNumberFormat="1" applyFont="1" applyFill="1" applyBorder="1" applyAlignment="1" applyProtection="1">
      <alignment horizontal="center"/>
      <protection hidden="1"/>
    </xf>
    <xf numFmtId="4" fontId="11" fillId="32" borderId="23" xfId="0" applyNumberFormat="1" applyFont="1" applyFill="1" applyBorder="1" applyAlignment="1" applyProtection="1">
      <alignment horizontal="center"/>
      <protection hidden="1"/>
    </xf>
    <xf numFmtId="0" fontId="12" fillId="29" borderId="0" xfId="0" applyFont="1" applyFill="1" applyBorder="1" applyAlignment="1" applyProtection="1">
      <alignment/>
      <protection hidden="1"/>
    </xf>
    <xf numFmtId="0" fontId="15" fillId="33" borderId="0" xfId="0" applyFont="1" applyFill="1" applyBorder="1" applyAlignment="1" applyProtection="1" quotePrefix="1">
      <alignment horizontal="left" vertical="center" wrapText="1"/>
      <protection hidden="1"/>
    </xf>
    <xf numFmtId="0" fontId="15" fillId="29" borderId="0" xfId="0" applyFont="1" applyFill="1" applyAlignment="1" applyProtection="1" quotePrefix="1">
      <alignment horizontal="left" vertical="center" wrapText="1"/>
      <protection hidden="1"/>
    </xf>
    <xf numFmtId="0" fontId="15" fillId="29" borderId="0" xfId="0" applyFont="1" applyFill="1" applyAlignment="1" applyProtection="1">
      <alignment horizontal="justify" vertical="center"/>
      <protection hidden="1"/>
    </xf>
    <xf numFmtId="0" fontId="12" fillId="0" borderId="0" xfId="72" applyFont="1" applyProtection="1">
      <alignment/>
      <protection hidden="1"/>
    </xf>
    <xf numFmtId="0" fontId="11" fillId="0" borderId="0" xfId="72" applyFont="1" applyAlignment="1" applyProtection="1">
      <alignment horizontal="center"/>
      <protection hidden="1"/>
    </xf>
    <xf numFmtId="0" fontId="38" fillId="0" borderId="0" xfId="72" applyFont="1" applyAlignment="1" applyProtection="1" quotePrefix="1">
      <alignment horizontal="left"/>
      <protection hidden="1"/>
    </xf>
    <xf numFmtId="0" fontId="39" fillId="24" borderId="15" xfId="72" applyFont="1" applyFill="1" applyBorder="1" applyAlignment="1" applyProtection="1">
      <alignment horizontal="center" vertical="center" wrapText="1"/>
      <protection hidden="1"/>
    </xf>
    <xf numFmtId="0" fontId="39" fillId="24" borderId="16" xfId="72" applyFont="1" applyFill="1" applyBorder="1" applyAlignment="1" applyProtection="1">
      <alignment horizontal="center" vertical="center" wrapText="1"/>
      <protection hidden="1"/>
    </xf>
    <xf numFmtId="0" fontId="39" fillId="24" borderId="17" xfId="72" applyFont="1" applyFill="1" applyBorder="1" applyAlignment="1" applyProtection="1">
      <alignment horizontal="center" vertical="center" wrapText="1"/>
      <protection hidden="1"/>
    </xf>
    <xf numFmtId="4" fontId="12" fillId="0" borderId="18" xfId="72" applyNumberFormat="1" applyFont="1" applyBorder="1" applyProtection="1">
      <alignment/>
      <protection hidden="1"/>
    </xf>
    <xf numFmtId="4" fontId="12" fillId="0" borderId="19" xfId="72" applyNumberFormat="1" applyFont="1" applyFill="1" applyBorder="1" applyAlignment="1" applyProtection="1">
      <alignment horizontal="center"/>
      <protection hidden="1"/>
    </xf>
    <xf numFmtId="4" fontId="12" fillId="0" borderId="20" xfId="72" applyNumberFormat="1" applyFont="1" applyFill="1" applyBorder="1" applyAlignment="1" applyProtection="1">
      <alignment horizontal="center"/>
      <protection hidden="1"/>
    </xf>
    <xf numFmtId="4" fontId="12" fillId="0" borderId="19" xfId="72" applyNumberFormat="1" applyFont="1" applyBorder="1" applyAlignment="1" applyProtection="1">
      <alignment horizontal="center"/>
      <protection hidden="1"/>
    </xf>
    <xf numFmtId="4" fontId="12" fillId="0" borderId="20" xfId="72" applyNumberFormat="1" applyFont="1" applyBorder="1" applyAlignment="1" applyProtection="1">
      <alignment horizontal="center"/>
      <protection hidden="1"/>
    </xf>
    <xf numFmtId="4" fontId="38" fillId="27" borderId="18" xfId="72" applyNumberFormat="1" applyFont="1" applyFill="1" applyBorder="1" applyAlignment="1" applyProtection="1">
      <alignment horizontal="left" vertical="center" wrapText="1"/>
      <protection hidden="1"/>
    </xf>
    <xf numFmtId="4" fontId="38" fillId="27" borderId="19" xfId="72" applyNumberFormat="1" applyFont="1" applyFill="1" applyBorder="1" applyAlignment="1" applyProtection="1">
      <alignment horizontal="center" vertical="center" wrapText="1"/>
      <protection hidden="1"/>
    </xf>
    <xf numFmtId="4" fontId="38" fillId="27" borderId="20" xfId="72" applyNumberFormat="1" applyFont="1" applyFill="1" applyBorder="1" applyAlignment="1" applyProtection="1">
      <alignment horizontal="center" vertical="center" wrapText="1"/>
      <protection hidden="1"/>
    </xf>
    <xf numFmtId="2" fontId="12" fillId="0" borderId="0" xfId="72" applyNumberFormat="1" applyFont="1" applyProtection="1">
      <alignment/>
      <protection hidden="1"/>
    </xf>
    <xf numFmtId="4" fontId="11" fillId="28" borderId="19" xfId="72" applyNumberFormat="1" applyFont="1" applyFill="1" applyBorder="1" applyAlignment="1" applyProtection="1">
      <alignment horizontal="center"/>
      <protection hidden="1"/>
    </xf>
    <xf numFmtId="4" fontId="11" fillId="28" borderId="20" xfId="72" applyNumberFormat="1" applyFont="1" applyFill="1" applyBorder="1" applyAlignment="1" applyProtection="1">
      <alignment horizontal="center"/>
      <protection hidden="1"/>
    </xf>
    <xf numFmtId="0" fontId="41" fillId="0" borderId="0" xfId="72" applyFont="1" applyProtection="1">
      <alignment/>
      <protection hidden="1"/>
    </xf>
    <xf numFmtId="4" fontId="12" fillId="0" borderId="21" xfId="72" applyNumberFormat="1" applyFont="1" applyBorder="1" applyProtection="1">
      <alignment/>
      <protection hidden="1"/>
    </xf>
    <xf numFmtId="4" fontId="11" fillId="28" borderId="22" xfId="72" applyNumberFormat="1" applyFont="1" applyFill="1" applyBorder="1" applyAlignment="1" applyProtection="1">
      <alignment horizontal="center"/>
      <protection hidden="1"/>
    </xf>
    <xf numFmtId="4" fontId="12" fillId="0" borderId="22" xfId="72" applyNumberFormat="1" applyFont="1" applyFill="1" applyBorder="1" applyAlignment="1" applyProtection="1">
      <alignment horizontal="center"/>
      <protection hidden="1"/>
    </xf>
    <xf numFmtId="4" fontId="11" fillId="28" borderId="23" xfId="72" applyNumberFormat="1" applyFont="1" applyFill="1" applyBorder="1" applyAlignment="1" applyProtection="1">
      <alignment horizontal="center"/>
      <protection hidden="1"/>
    </xf>
    <xf numFmtId="0" fontId="12" fillId="0" borderId="0" xfId="72" applyFont="1" applyBorder="1" applyProtection="1">
      <alignment/>
      <protection hidden="1"/>
    </xf>
    <xf numFmtId="0" fontId="15" fillId="26" borderId="0" xfId="72" applyFont="1" applyFill="1" applyBorder="1" applyAlignment="1" applyProtection="1" quotePrefix="1">
      <alignment horizontal="left" vertical="center" wrapText="1"/>
      <protection hidden="1"/>
    </xf>
    <xf numFmtId="0" fontId="15" fillId="0" borderId="0" xfId="72" applyFont="1" applyAlignment="1" applyProtection="1" quotePrefix="1">
      <alignment horizontal="left" vertical="center" wrapText="1"/>
      <protection hidden="1"/>
    </xf>
    <xf numFmtId="0" fontId="15" fillId="0" borderId="0" xfId="72" applyFont="1" applyAlignment="1" applyProtection="1">
      <alignment horizontal="justify" vertical="center"/>
      <protection hidden="1"/>
    </xf>
    <xf numFmtId="0" fontId="42" fillId="28" borderId="0" xfId="72" applyFont="1" applyFill="1" applyBorder="1" applyAlignment="1" applyProtection="1">
      <alignment horizontal="left" vertical="center" wrapText="1"/>
      <protection hidden="1"/>
    </xf>
    <xf numFmtId="0" fontId="42" fillId="28" borderId="0" xfId="72" applyFont="1" applyFill="1" applyBorder="1" applyAlignment="1" applyProtection="1" quotePrefix="1">
      <alignment horizontal="left" vertical="center" wrapText="1"/>
      <protection hidden="1"/>
    </xf>
    <xf numFmtId="0" fontId="38" fillId="29" borderId="0" xfId="0" applyFont="1" applyFill="1" applyAlignment="1" applyProtection="1">
      <alignment horizontal="center"/>
      <protection hidden="1"/>
    </xf>
    <xf numFmtId="0" fontId="42" fillId="32" borderId="0" xfId="0" applyFont="1" applyFill="1" applyBorder="1" applyAlignment="1" applyProtection="1">
      <alignment horizontal="left" vertical="center" wrapText="1"/>
      <protection hidden="1"/>
    </xf>
    <xf numFmtId="0" fontId="42" fillId="32" borderId="0" xfId="0" applyFont="1" applyFill="1" applyBorder="1" applyAlignment="1" applyProtection="1" quotePrefix="1">
      <alignment horizontal="left" vertical="center" wrapText="1"/>
      <protection hidden="1"/>
    </xf>
    <xf numFmtId="0" fontId="38" fillId="0" borderId="0" xfId="0" applyFont="1" applyAlignment="1" applyProtection="1">
      <alignment horizontal="center"/>
      <protection hidden="1"/>
    </xf>
    <xf numFmtId="0" fontId="42" fillId="28" borderId="0" xfId="0" applyFont="1" applyFill="1" applyBorder="1" applyAlignment="1" applyProtection="1">
      <alignment horizontal="left" vertical="center" wrapText="1"/>
      <protection hidden="1"/>
    </xf>
    <xf numFmtId="0" fontId="42" fillId="28" borderId="0" xfId="0" applyFont="1" applyFill="1" applyBorder="1" applyAlignment="1" applyProtection="1" quotePrefix="1">
      <alignment horizontal="left" vertic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43" fillId="28" borderId="0" xfId="0" applyFont="1" applyFill="1" applyBorder="1" applyAlignment="1" applyProtection="1">
      <alignment horizontal="left" vertical="center" wrapText="1"/>
      <protection hidden="1"/>
    </xf>
    <xf numFmtId="0" fontId="43" fillId="28" borderId="0" xfId="0" applyFont="1" applyFill="1" applyBorder="1" applyAlignment="1" applyProtection="1" quotePrefix="1">
      <alignment horizontal="left" vertical="center" wrapText="1"/>
      <protection hidden="1"/>
    </xf>
    <xf numFmtId="0" fontId="15" fillId="26" borderId="0" xfId="0" applyFont="1" applyFill="1" applyBorder="1" applyAlignment="1" applyProtection="1">
      <alignment horizontal="left" vertical="center" wrapText="1"/>
      <protection hidden="1"/>
    </xf>
    <xf numFmtId="0" fontId="15" fillId="26" borderId="0" xfId="0" applyFont="1" applyFill="1" applyBorder="1" applyAlignment="1" applyProtection="1" quotePrefix="1">
      <alignment horizontal="left" vertical="center" wrapText="1"/>
      <protection hidden="1"/>
    </xf>
    <xf numFmtId="0" fontId="15" fillId="0" borderId="0" xfId="0" applyFont="1" applyAlignment="1" applyProtection="1" quotePrefix="1">
      <alignment horizontal="left" vertical="center" wrapText="1"/>
      <protection hidden="1"/>
    </xf>
    <xf numFmtId="0" fontId="15" fillId="0" borderId="0" xfId="0" applyFont="1" applyAlignment="1" applyProtection="1">
      <alignment horizontal="justify" vertical="center"/>
      <protection hidden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Millares 2" xfId="66"/>
    <cellStyle name="Currency" xfId="67"/>
    <cellStyle name="Currency [0]" xfId="68"/>
    <cellStyle name="Monetario" xfId="69"/>
    <cellStyle name="Neutral" xfId="70"/>
    <cellStyle name="no dec" xfId="71"/>
    <cellStyle name="Normal 2" xfId="72"/>
    <cellStyle name="Notas" xfId="73"/>
    <cellStyle name="Percent" xfId="74"/>
    <cellStyle name="Priceheader" xfId="75"/>
    <cellStyle name="RM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ECIOS\COMBUSTIBLES\2008\PRECIOS%20OCTUBRE%202008%20FORMULADO%20G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PRECIOS%20DICIEMBRE%202008%20FORMULADO%20GC2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PreciosCombustiblesDIC-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544\Configuraci&#243;n%20local\Archivos%20temporales%20de%20Internet\Content.Outlook\J0K4UWID\PME-VPRECIOSCOMBUSTIBLESLIQUIDOSWE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copetrol.com.co/documentos/36905_PME-VPRECIOSCOMBUSTIBLESLIQUIDOSWE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COMIT&#201;%20DE%20PRECIOS\JULIO\PME-VPRECIOSCOMBUSTIBLESLIQUIDOSWE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BIODIESEL"/>
      <sheetName val="JET A1"/>
      <sheetName val="GASOLINA EXTRA OXIGENADA"/>
      <sheetName val="TRASNPORTE BIODIESEL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  <sheetDataSet>
      <sheetData sheetId="1">
        <row r="8">
          <cell r="B8">
            <v>4074.81</v>
          </cell>
          <cell r="D8">
            <v>5976.67</v>
          </cell>
          <cell r="E8">
            <v>3922.96</v>
          </cell>
        </row>
        <row r="9">
          <cell r="B9">
            <v>5.1</v>
          </cell>
          <cell r="E9">
            <v>3.5</v>
          </cell>
        </row>
        <row r="12">
          <cell r="B12">
            <v>705.17</v>
          </cell>
          <cell r="C12">
            <v>810.951232</v>
          </cell>
          <cell r="E12">
            <v>467.37</v>
          </cell>
        </row>
        <row r="15">
          <cell r="B15">
            <v>273.31899000000004</v>
          </cell>
          <cell r="E15">
            <v>287.70420000000007</v>
          </cell>
        </row>
        <row r="18">
          <cell r="B18">
            <v>384.8</v>
          </cell>
          <cell r="E18">
            <v>384.8</v>
          </cell>
        </row>
      </sheetData>
      <sheetData sheetId="4">
        <row r="2">
          <cell r="B2" t="str">
            <v>'VIGENCIA: 00 HORAS DEL 1 DE OCTUBRE DE 2008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BIODIESEL"/>
      <sheetName val="JET A1"/>
      <sheetName val="GASOLINA EXTRA OXIGENADA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GASOLINA EXTRA OXIGENADA"/>
      <sheetName val="BIODIESEL"/>
      <sheetName val="JET A1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GASOLINA EXTRA OXIGENADA"/>
      <sheetName val="BIODIESEL"/>
      <sheetName val="JET A1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RM"/>
      <sheetName val="COMBUSTIBLES "/>
      <sheetName val="GASOLINA CORRIENTE OXIGENADA"/>
      <sheetName val="GASOLINA EXTRA OXIGENADA"/>
      <sheetName val="BIODIESEL"/>
      <sheetName val="JET A1"/>
      <sheetName val="ESTR. SAN-ANDRES"/>
      <sheetName val="ESTR. ORITO"/>
      <sheetName val="ESTR.APIAY"/>
      <sheetName val="GENERACION ELECTRICA"/>
      <sheetName val="DIESEL MARINO"/>
      <sheetName val="GRANDES CONSUMIDORES "/>
      <sheetName val="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60" zoomScaleNormal="60" zoomScalePageLayoutView="0" workbookViewId="0" topLeftCell="A1">
      <selection activeCell="A9" sqref="A9"/>
    </sheetView>
  </sheetViews>
  <sheetFormatPr defaultColWidth="9.8515625" defaultRowHeight="12.75"/>
  <cols>
    <col min="1" max="1" width="80.140625" style="70" customWidth="1"/>
    <col min="2" max="4" width="37.7109375" style="70" customWidth="1"/>
    <col min="5" max="5" width="33.140625" style="70" customWidth="1"/>
    <col min="6" max="6" width="18.28125" style="70" bestFit="1" customWidth="1"/>
    <col min="7" max="7" width="15.00390625" style="70" bestFit="1" customWidth="1"/>
    <col min="8" max="8" width="13.8515625" style="70" bestFit="1" customWidth="1"/>
    <col min="9" max="16384" width="9.8515625" style="70" customWidth="1"/>
  </cols>
  <sheetData>
    <row r="1" spans="1:4" ht="20.25">
      <c r="A1" s="1" t="s">
        <v>0</v>
      </c>
      <c r="B1" s="1"/>
      <c r="C1" s="1"/>
      <c r="D1" s="1"/>
    </row>
    <row r="2" spans="1:4" ht="20.25">
      <c r="A2" s="1" t="s">
        <v>1</v>
      </c>
      <c r="B2" s="1"/>
      <c r="C2" s="1"/>
      <c r="D2" s="1"/>
    </row>
    <row r="3" spans="1:4" ht="20.25">
      <c r="A3" s="1" t="s">
        <v>2</v>
      </c>
      <c r="B3" s="1"/>
      <c r="C3" s="1"/>
      <c r="D3" s="1"/>
    </row>
    <row r="4" spans="1:4" ht="20.25">
      <c r="A4" s="71"/>
      <c r="B4" s="71"/>
      <c r="C4" s="71"/>
      <c r="D4" s="71"/>
    </row>
    <row r="5" ht="21" thickBot="1">
      <c r="A5" s="72" t="s">
        <v>27</v>
      </c>
    </row>
    <row r="6" spans="1:4" ht="45" customHeight="1" thickTop="1">
      <c r="A6" s="73" t="s">
        <v>4</v>
      </c>
      <c r="B6" s="74" t="s">
        <v>5</v>
      </c>
      <c r="C6" s="74" t="s">
        <v>6</v>
      </c>
      <c r="D6" s="75" t="s">
        <v>7</v>
      </c>
    </row>
    <row r="7" spans="1:4" ht="27" customHeight="1">
      <c r="A7" s="76" t="s">
        <v>8</v>
      </c>
      <c r="B7" s="77">
        <v>3976.19</v>
      </c>
      <c r="C7" s="77">
        <v>5676.67</v>
      </c>
      <c r="D7" s="78">
        <v>3882.12</v>
      </c>
    </row>
    <row r="8" spans="1:4" ht="27" customHeight="1">
      <c r="A8" s="76" t="s">
        <v>9</v>
      </c>
      <c r="B8" s="77">
        <v>58.97</v>
      </c>
      <c r="C8" s="77">
        <v>58.97</v>
      </c>
      <c r="D8" s="78">
        <v>58.97</v>
      </c>
    </row>
    <row r="9" spans="1:4" ht="27" customHeight="1">
      <c r="A9" s="76" t="s">
        <v>10</v>
      </c>
      <c r="B9" s="77">
        <v>5.1</v>
      </c>
      <c r="C9" s="77">
        <v>5.1</v>
      </c>
      <c r="D9" s="78">
        <v>3.5</v>
      </c>
    </row>
    <row r="10" spans="1:4" ht="27" customHeight="1">
      <c r="A10" s="76" t="s">
        <v>11</v>
      </c>
      <c r="B10" s="79">
        <v>705.17</v>
      </c>
      <c r="C10" s="79">
        <v>810.951232</v>
      </c>
      <c r="D10" s="80">
        <v>467.37</v>
      </c>
    </row>
    <row r="11" spans="1:5" ht="44.25" customHeight="1">
      <c r="A11" s="81" t="s">
        <v>12</v>
      </c>
      <c r="B11" s="82">
        <v>4745.429999999999</v>
      </c>
      <c r="C11" s="82">
        <v>6551.691232000001</v>
      </c>
      <c r="D11" s="83">
        <v>4411.96</v>
      </c>
      <c r="E11" s="84"/>
    </row>
    <row r="12" spans="1:4" ht="32.25" customHeight="1">
      <c r="A12" s="76" t="s">
        <v>13</v>
      </c>
      <c r="B12" s="85">
        <v>310.78509</v>
      </c>
      <c r="C12" s="77"/>
      <c r="D12" s="86">
        <v>327.14220000000006</v>
      </c>
    </row>
    <row r="13" spans="1:4" s="87" customFormat="1" ht="29.25" customHeight="1">
      <c r="A13" s="76" t="s">
        <v>14</v>
      </c>
      <c r="B13" s="77">
        <v>416.62998</v>
      </c>
      <c r="C13" s="77">
        <v>416.62998</v>
      </c>
      <c r="D13" s="78">
        <v>416.62998</v>
      </c>
    </row>
    <row r="14" spans="1:4" s="87" customFormat="1" ht="32.25" customHeight="1">
      <c r="A14" s="76" t="s">
        <v>15</v>
      </c>
      <c r="B14" s="77">
        <v>71.67681037919999</v>
      </c>
      <c r="C14" s="77">
        <v>71.67681037919999</v>
      </c>
      <c r="D14" s="78">
        <v>71.67681037919999</v>
      </c>
    </row>
    <row r="15" spans="1:4" ht="30" customHeight="1" thickBot="1">
      <c r="A15" s="88" t="s">
        <v>16</v>
      </c>
      <c r="B15" s="89">
        <v>384.8</v>
      </c>
      <c r="C15" s="90"/>
      <c r="D15" s="91">
        <v>384.8</v>
      </c>
    </row>
    <row r="16" spans="5:15" ht="21" thickTop="1"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 ht="38.25" customHeight="1">
      <c r="A17" s="96" t="s">
        <v>17</v>
      </c>
      <c r="B17" s="97"/>
      <c r="C17" s="97"/>
      <c r="D17" s="97"/>
      <c r="E17" s="93"/>
      <c r="F17" s="93"/>
      <c r="G17" s="93"/>
      <c r="H17" s="93"/>
      <c r="I17" s="93"/>
      <c r="J17" s="93"/>
      <c r="K17" s="93"/>
      <c r="L17" s="93"/>
      <c r="M17" s="92"/>
      <c r="N17" s="92"/>
      <c r="O17" s="92"/>
    </row>
    <row r="18" spans="1:12" ht="20.2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20" ht="20.25" customHeight="1"/>
  </sheetData>
  <sheetProtection password="CC36" sheet="1" objects="1" scenarios="1"/>
  <mergeCells count="4">
    <mergeCell ref="A1:D1"/>
    <mergeCell ref="A2:D2"/>
    <mergeCell ref="A3:D3"/>
    <mergeCell ref="A17:D17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60" zoomScaleNormal="60" zoomScalePageLayoutView="0" workbookViewId="0" topLeftCell="A1">
      <selection activeCell="A24" sqref="A24"/>
    </sheetView>
  </sheetViews>
  <sheetFormatPr defaultColWidth="9.8515625" defaultRowHeight="12.75"/>
  <cols>
    <col min="1" max="1" width="80.140625" style="3" customWidth="1"/>
    <col min="2" max="2" width="20.140625" style="3" customWidth="1"/>
    <col min="3" max="3" width="20.57421875" style="3" customWidth="1"/>
    <col min="4" max="4" width="27.421875" style="3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4" ht="20.25">
      <c r="A1" s="104" t="s">
        <v>0</v>
      </c>
      <c r="B1" s="104"/>
      <c r="C1" s="104"/>
      <c r="D1" s="104"/>
    </row>
    <row r="2" spans="1:4" ht="20.25">
      <c r="A2" s="104" t="s">
        <v>1</v>
      </c>
      <c r="B2" s="104"/>
      <c r="C2" s="104"/>
      <c r="D2" s="104"/>
    </row>
    <row r="3" spans="1:4" ht="20.25">
      <c r="A3" s="104" t="s">
        <v>2</v>
      </c>
      <c r="B3" s="104"/>
      <c r="C3" s="104"/>
      <c r="D3" s="104"/>
    </row>
    <row r="4" spans="1:4" ht="20.25">
      <c r="A4" s="2"/>
      <c r="B4" s="2"/>
      <c r="C4" s="2"/>
      <c r="D4" s="2"/>
    </row>
    <row r="5" ht="21" thickBot="1">
      <c r="A5" s="4" t="s">
        <v>19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6" t="s">
        <v>8</v>
      </c>
      <c r="B7" s="7">
        <v>3491.56</v>
      </c>
      <c r="C7" s="7">
        <v>4902.16</v>
      </c>
      <c r="D7" s="7">
        <v>3478.78</v>
      </c>
    </row>
    <row r="8" spans="1:4" ht="27" customHeight="1">
      <c r="A8" s="6" t="s">
        <v>9</v>
      </c>
      <c r="B8" s="7">
        <v>56.7</v>
      </c>
      <c r="C8" s="7">
        <v>56.7</v>
      </c>
      <c r="D8" s="7">
        <v>56.7</v>
      </c>
    </row>
    <row r="9" spans="1:4" ht="27" customHeight="1">
      <c r="A9" s="8" t="s">
        <v>10</v>
      </c>
      <c r="B9" s="9">
        <v>5.1</v>
      </c>
      <c r="C9" s="9">
        <v>5.1</v>
      </c>
      <c r="D9" s="9">
        <v>3.5</v>
      </c>
    </row>
    <row r="10" spans="1:4" ht="27" customHeight="1" thickBot="1">
      <c r="A10" s="10" t="s">
        <v>11</v>
      </c>
      <c r="B10" s="11">
        <v>705.17</v>
      </c>
      <c r="C10" s="11">
        <v>810.951232</v>
      </c>
      <c r="D10" s="11">
        <v>467.37</v>
      </c>
    </row>
    <row r="11" spans="1:5" ht="44.25" customHeight="1" thickBot="1">
      <c r="A11" s="12" t="s">
        <v>12</v>
      </c>
      <c r="B11" s="12">
        <v>4258.53</v>
      </c>
      <c r="C11" s="12">
        <v>5774.911232</v>
      </c>
      <c r="D11" s="12">
        <v>4006.35</v>
      </c>
      <c r="E11" s="13"/>
    </row>
    <row r="12" spans="1:4" ht="32.25" customHeight="1">
      <c r="A12" s="6" t="s">
        <v>13</v>
      </c>
      <c r="B12" s="14">
        <v>229.3824</v>
      </c>
      <c r="C12" s="7"/>
      <c r="D12" s="14">
        <v>238.94</v>
      </c>
    </row>
    <row r="13" spans="1:4" ht="29.25" customHeight="1" thickBot="1">
      <c r="A13" s="6" t="s">
        <v>14</v>
      </c>
      <c r="B13" s="17">
        <v>416.62998</v>
      </c>
      <c r="C13" s="7">
        <v>416.62998</v>
      </c>
      <c r="D13" s="7">
        <v>416.62998</v>
      </c>
    </row>
    <row r="14" spans="1:4" ht="32.25" customHeight="1">
      <c r="A14" s="6" t="s">
        <v>15</v>
      </c>
      <c r="B14" s="7">
        <v>71.67681037919999</v>
      </c>
      <c r="C14" s="7">
        <v>71.67681037919999</v>
      </c>
      <c r="D14" s="7">
        <v>71.67681037919999</v>
      </c>
    </row>
    <row r="15" spans="1:4" ht="30" customHeight="1" thickBot="1">
      <c r="A15" s="15" t="s">
        <v>16</v>
      </c>
      <c r="B15" s="16">
        <v>384.8</v>
      </c>
      <c r="C15" s="17"/>
      <c r="D15" s="16">
        <v>384.8</v>
      </c>
    </row>
    <row r="16" spans="5:15" ht="20.2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38.25" customHeight="1">
      <c r="A17" s="107" t="s">
        <v>17</v>
      </c>
      <c r="B17" s="108"/>
      <c r="C17" s="108"/>
      <c r="D17" s="108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</row>
    <row r="18" spans="1:12" ht="20.2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20" ht="20.25" customHeight="1"/>
  </sheetData>
  <sheetProtection password="CC36" sheet="1" objects="1" scenarios="1"/>
  <mergeCells count="5">
    <mergeCell ref="A1:D1"/>
    <mergeCell ref="A18:L18"/>
    <mergeCell ref="A3:D3"/>
    <mergeCell ref="A2:D2"/>
    <mergeCell ref="A17:D17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60" zoomScaleNormal="60" zoomScalePageLayoutView="0" workbookViewId="0" topLeftCell="A1">
      <selection activeCell="A1" sqref="A1:D1"/>
    </sheetView>
  </sheetViews>
  <sheetFormatPr defaultColWidth="9.8515625" defaultRowHeight="12.75"/>
  <cols>
    <col min="1" max="1" width="80.140625" style="3" customWidth="1"/>
    <col min="2" max="2" width="20.140625" style="3" customWidth="1"/>
    <col min="3" max="3" width="20.57421875" style="3" customWidth="1"/>
    <col min="4" max="4" width="27.421875" style="3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4" ht="20.25">
      <c r="A1" s="104" t="s">
        <v>0</v>
      </c>
      <c r="B1" s="104"/>
      <c r="C1" s="104"/>
      <c r="D1" s="104"/>
    </row>
    <row r="2" spans="1:4" ht="20.25">
      <c r="A2" s="104" t="s">
        <v>1</v>
      </c>
      <c r="B2" s="104"/>
      <c r="C2" s="104"/>
      <c r="D2" s="104"/>
    </row>
    <row r="3" spans="1:4" ht="20.25">
      <c r="A3" s="104" t="s">
        <v>2</v>
      </c>
      <c r="B3" s="104"/>
      <c r="C3" s="104"/>
      <c r="D3" s="104"/>
    </row>
    <row r="4" spans="1:4" ht="20.25">
      <c r="A4" s="2"/>
      <c r="B4" s="2"/>
      <c r="C4" s="2"/>
      <c r="D4" s="2"/>
    </row>
    <row r="5" ht="21" thickBot="1">
      <c r="A5" s="4" t="s">
        <v>18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6" t="s">
        <v>8</v>
      </c>
      <c r="B7" s="7">
        <v>3467.44</v>
      </c>
      <c r="C7" s="7">
        <v>4902.16</v>
      </c>
      <c r="D7" s="7">
        <v>3441.46</v>
      </c>
    </row>
    <row r="8" spans="1:4" ht="27" customHeight="1">
      <c r="A8" s="6" t="s">
        <v>9</v>
      </c>
      <c r="B8" s="7">
        <v>56.7</v>
      </c>
      <c r="C8" s="7">
        <v>56.7</v>
      </c>
      <c r="D8" s="7">
        <v>56.7</v>
      </c>
    </row>
    <row r="9" spans="1:4" ht="27" customHeight="1">
      <c r="A9" s="8" t="s">
        <v>10</v>
      </c>
      <c r="B9" s="9">
        <v>5.1</v>
      </c>
      <c r="C9" s="9">
        <v>5.1</v>
      </c>
      <c r="D9" s="9">
        <v>3.5</v>
      </c>
    </row>
    <row r="10" spans="1:4" ht="27" customHeight="1" thickBot="1">
      <c r="A10" s="10" t="s">
        <v>11</v>
      </c>
      <c r="B10" s="11">
        <v>678.04</v>
      </c>
      <c r="C10" s="11">
        <v>779.7608</v>
      </c>
      <c r="D10" s="11">
        <v>449.39</v>
      </c>
    </row>
    <row r="11" spans="1:5" ht="44.25" customHeight="1" thickBot="1">
      <c r="A11" s="12" t="s">
        <v>12</v>
      </c>
      <c r="B11" s="12">
        <v>4207.28</v>
      </c>
      <c r="C11" s="12">
        <v>5743.7208</v>
      </c>
      <c r="D11" s="12">
        <v>3951.05</v>
      </c>
      <c r="E11" s="13"/>
    </row>
    <row r="12" spans="1:4" ht="32.25" customHeight="1">
      <c r="A12" s="6" t="s">
        <v>13</v>
      </c>
      <c r="B12" s="14">
        <v>228.7994</v>
      </c>
      <c r="C12" s="7"/>
      <c r="D12" s="14">
        <v>238.7472</v>
      </c>
    </row>
    <row r="13" spans="1:4" ht="29.25" customHeight="1" thickBot="1">
      <c r="A13" s="6" t="s">
        <v>14</v>
      </c>
      <c r="B13" s="17">
        <v>416.62998</v>
      </c>
      <c r="C13" s="7">
        <v>416.62998</v>
      </c>
      <c r="D13" s="7">
        <v>416.62998</v>
      </c>
    </row>
    <row r="14" spans="1:4" ht="32.25" customHeight="1">
      <c r="A14" s="6" t="s">
        <v>15</v>
      </c>
      <c r="B14" s="7">
        <v>71.67681037919999</v>
      </c>
      <c r="C14" s="7">
        <v>71.67681037919999</v>
      </c>
      <c r="D14" s="7">
        <v>71.67681037919999</v>
      </c>
    </row>
    <row r="15" spans="1:4" ht="30" customHeight="1" thickBot="1">
      <c r="A15" s="15" t="s">
        <v>16</v>
      </c>
      <c r="B15" s="16">
        <v>384.8</v>
      </c>
      <c r="C15" s="17"/>
      <c r="D15" s="16">
        <v>384.8</v>
      </c>
    </row>
    <row r="16" spans="5:15" ht="20.2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38.25" customHeight="1">
      <c r="A17" s="107" t="s">
        <v>17</v>
      </c>
      <c r="B17" s="108"/>
      <c r="C17" s="108"/>
      <c r="D17" s="108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</row>
    <row r="18" spans="1:12" ht="20.2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20" ht="20.25" customHeight="1"/>
  </sheetData>
  <sheetProtection password="CC36" sheet="1" objects="1" scenarios="1"/>
  <mergeCells count="5">
    <mergeCell ref="A1:D1"/>
    <mergeCell ref="A18:L18"/>
    <mergeCell ref="A3:D3"/>
    <mergeCell ref="A2:D2"/>
    <mergeCell ref="A17:D17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60" zoomScaleNormal="60" zoomScalePageLayoutView="0" workbookViewId="0" topLeftCell="A1">
      <selection activeCell="A1" sqref="A1:D1"/>
    </sheetView>
  </sheetViews>
  <sheetFormatPr defaultColWidth="9.8515625" defaultRowHeight="12.75"/>
  <cols>
    <col min="1" max="1" width="80.140625" style="3" customWidth="1"/>
    <col min="2" max="2" width="20.140625" style="3" customWidth="1"/>
    <col min="3" max="3" width="20.57421875" style="3" customWidth="1"/>
    <col min="4" max="4" width="27.421875" style="3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4" ht="20.25">
      <c r="A1" s="104" t="s">
        <v>0</v>
      </c>
      <c r="B1" s="104"/>
      <c r="C1" s="104"/>
      <c r="D1" s="104"/>
    </row>
    <row r="2" spans="1:4" ht="20.25">
      <c r="A2" s="104" t="s">
        <v>1</v>
      </c>
      <c r="B2" s="104"/>
      <c r="C2" s="104"/>
      <c r="D2" s="104"/>
    </row>
    <row r="3" spans="1:4" ht="20.25">
      <c r="A3" s="104" t="s">
        <v>2</v>
      </c>
      <c r="B3" s="104"/>
      <c r="C3" s="104"/>
      <c r="D3" s="104"/>
    </row>
    <row r="4" spans="1:4" ht="20.25">
      <c r="A4" s="2"/>
      <c r="B4" s="2"/>
      <c r="C4" s="2"/>
      <c r="D4" s="2"/>
    </row>
    <row r="5" ht="21" thickBot="1">
      <c r="A5" s="4" t="s">
        <v>3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6" t="s">
        <v>8</v>
      </c>
      <c r="B7" s="7">
        <v>3446.71</v>
      </c>
      <c r="C7" s="7">
        <v>4902.16</v>
      </c>
      <c r="D7" s="7">
        <v>3416.01</v>
      </c>
    </row>
    <row r="8" spans="1:4" ht="27" customHeight="1">
      <c r="A8" s="6" t="s">
        <v>9</v>
      </c>
      <c r="B8" s="7">
        <v>56.7</v>
      </c>
      <c r="C8" s="7">
        <v>56.7</v>
      </c>
      <c r="D8" s="7">
        <v>56.7</v>
      </c>
    </row>
    <row r="9" spans="1:4" ht="27" customHeight="1">
      <c r="A9" s="8" t="s">
        <v>10</v>
      </c>
      <c r="B9" s="9">
        <v>5.1</v>
      </c>
      <c r="C9" s="9">
        <v>5.1</v>
      </c>
      <c r="D9" s="9">
        <v>3.5</v>
      </c>
    </row>
    <row r="10" spans="1:4" ht="27" customHeight="1" thickBot="1">
      <c r="A10" s="10" t="s">
        <v>11</v>
      </c>
      <c r="B10" s="11">
        <v>678.04</v>
      </c>
      <c r="C10" s="11">
        <v>779.7608</v>
      </c>
      <c r="D10" s="11">
        <v>449.39</v>
      </c>
    </row>
    <row r="11" spans="1:5" ht="44.25" customHeight="1" thickBot="1">
      <c r="A11" s="12" t="s">
        <v>12</v>
      </c>
      <c r="B11" s="12">
        <v>4186.55</v>
      </c>
      <c r="C11" s="12">
        <v>5743.7208</v>
      </c>
      <c r="D11" s="12">
        <v>3925.6</v>
      </c>
      <c r="E11" s="13"/>
    </row>
    <row r="12" spans="1:4" ht="32.25" customHeight="1">
      <c r="A12" s="6" t="s">
        <v>13</v>
      </c>
      <c r="B12" s="14">
        <v>221.78310000000002</v>
      </c>
      <c r="C12" s="7"/>
      <c r="D12" s="14">
        <v>231.86415000000002</v>
      </c>
    </row>
    <row r="13" spans="1:4" ht="29.25" customHeight="1" thickBot="1">
      <c r="A13" s="6" t="s">
        <v>14</v>
      </c>
      <c r="B13" s="17">
        <v>394.2</v>
      </c>
      <c r="C13" s="7">
        <v>394.2</v>
      </c>
      <c r="D13" s="7">
        <v>394.2</v>
      </c>
    </row>
    <row r="14" spans="1:4" ht="32.25" customHeight="1">
      <c r="A14" s="6" t="s">
        <v>15</v>
      </c>
      <c r="B14" s="7">
        <v>71.67681037919999</v>
      </c>
      <c r="C14" s="7">
        <v>71.67681037919999</v>
      </c>
      <c r="D14" s="7">
        <v>71.67681037919999</v>
      </c>
    </row>
    <row r="15" spans="1:4" ht="30" customHeight="1" thickBot="1">
      <c r="A15" s="15" t="s">
        <v>16</v>
      </c>
      <c r="B15" s="16">
        <v>370</v>
      </c>
      <c r="C15" s="17"/>
      <c r="D15" s="16">
        <v>370</v>
      </c>
    </row>
    <row r="16" spans="5:15" ht="20.2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38.25" customHeight="1">
      <c r="A17" s="107" t="s">
        <v>17</v>
      </c>
      <c r="B17" s="108"/>
      <c r="C17" s="108"/>
      <c r="D17" s="108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</row>
    <row r="18" spans="1:12" ht="20.2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20" ht="20.25" customHeight="1"/>
  </sheetData>
  <sheetProtection password="CC36" sheet="1" objects="1" scenarios="1"/>
  <mergeCells count="5">
    <mergeCell ref="A1:D1"/>
    <mergeCell ref="A18:L18"/>
    <mergeCell ref="A3:D3"/>
    <mergeCell ref="A2:D2"/>
    <mergeCell ref="A17:D17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60" zoomScaleNormal="60" zoomScalePageLayoutView="0" workbookViewId="0" topLeftCell="A1">
      <selection activeCell="B21" sqref="B21"/>
    </sheetView>
  </sheetViews>
  <sheetFormatPr defaultColWidth="9.8515625" defaultRowHeight="12.75"/>
  <cols>
    <col min="1" max="1" width="80.140625" style="47" customWidth="1"/>
    <col min="2" max="4" width="37.7109375" style="47" customWidth="1"/>
    <col min="5" max="5" width="33.140625" style="47" customWidth="1"/>
    <col min="6" max="6" width="18.28125" style="47" bestFit="1" customWidth="1"/>
    <col min="7" max="7" width="15.00390625" style="47" bestFit="1" customWidth="1"/>
    <col min="8" max="8" width="13.8515625" style="47" bestFit="1" customWidth="1"/>
    <col min="9" max="16384" width="9.8515625" style="47" customWidth="1"/>
  </cols>
  <sheetData>
    <row r="1" spans="1:4" ht="20.25">
      <c r="A1" s="98" t="s">
        <v>0</v>
      </c>
      <c r="B1" s="98"/>
      <c r="C1" s="98"/>
      <c r="D1" s="98"/>
    </row>
    <row r="2" spans="1:4" ht="20.25">
      <c r="A2" s="98" t="s">
        <v>1</v>
      </c>
      <c r="B2" s="98"/>
      <c r="C2" s="98"/>
      <c r="D2" s="98"/>
    </row>
    <row r="3" spans="1:4" ht="20.25">
      <c r="A3" s="98" t="s">
        <v>2</v>
      </c>
      <c r="B3" s="98"/>
      <c r="C3" s="98"/>
      <c r="D3" s="98"/>
    </row>
    <row r="4" spans="1:4" ht="20.25">
      <c r="A4" s="48"/>
      <c r="B4" s="48"/>
      <c r="C4" s="48"/>
      <c r="D4" s="48"/>
    </row>
    <row r="5" ht="21" thickBot="1">
      <c r="A5" s="49" t="s">
        <v>26</v>
      </c>
    </row>
    <row r="6" spans="1:4" ht="45" customHeight="1" thickTop="1">
      <c r="A6" s="50" t="s">
        <v>4</v>
      </c>
      <c r="B6" s="51" t="s">
        <v>5</v>
      </c>
      <c r="C6" s="51" t="s">
        <v>6</v>
      </c>
      <c r="D6" s="52" t="s">
        <v>7</v>
      </c>
    </row>
    <row r="7" spans="1:4" ht="27" customHeight="1">
      <c r="A7" s="53" t="s">
        <v>8</v>
      </c>
      <c r="B7" s="54">
        <v>4045.51</v>
      </c>
      <c r="C7" s="54">
        <v>5976.67</v>
      </c>
      <c r="D7" s="55">
        <v>3892.16</v>
      </c>
    </row>
    <row r="8" spans="1:4" ht="27" customHeight="1">
      <c r="A8" s="53" t="s">
        <v>9</v>
      </c>
      <c r="B8" s="54">
        <v>58.97</v>
      </c>
      <c r="C8" s="54">
        <v>58.97</v>
      </c>
      <c r="D8" s="55">
        <v>58.97</v>
      </c>
    </row>
    <row r="9" spans="1:4" ht="27" customHeight="1">
      <c r="A9" s="53" t="s">
        <v>10</v>
      </c>
      <c r="B9" s="54">
        <v>5.1</v>
      </c>
      <c r="C9" s="54">
        <v>5.1</v>
      </c>
      <c r="D9" s="55">
        <v>3.5</v>
      </c>
    </row>
    <row r="10" spans="1:4" ht="27" customHeight="1">
      <c r="A10" s="53" t="s">
        <v>11</v>
      </c>
      <c r="B10" s="54">
        <v>705.17</v>
      </c>
      <c r="C10" s="54">
        <v>810.951232</v>
      </c>
      <c r="D10" s="55">
        <v>467.37</v>
      </c>
    </row>
    <row r="11" spans="1:5" ht="44.25" customHeight="1">
      <c r="A11" s="56" t="s">
        <v>12</v>
      </c>
      <c r="B11" s="57">
        <v>4814.750000000001</v>
      </c>
      <c r="C11" s="57">
        <v>6851.691232000001</v>
      </c>
      <c r="D11" s="58">
        <v>4422</v>
      </c>
      <c r="E11" s="59"/>
    </row>
    <row r="12" spans="1:4" ht="32.25" customHeight="1">
      <c r="A12" s="53" t="s">
        <v>13</v>
      </c>
      <c r="B12" s="60">
        <v>301.57218</v>
      </c>
      <c r="C12" s="54"/>
      <c r="D12" s="61">
        <v>317.44440000000003</v>
      </c>
    </row>
    <row r="13" spans="1:4" ht="29.25" customHeight="1">
      <c r="A13" s="53" t="s">
        <v>14</v>
      </c>
      <c r="B13" s="54">
        <v>416.62998</v>
      </c>
      <c r="C13" s="54">
        <v>416.62998</v>
      </c>
      <c r="D13" s="55">
        <v>416.62998</v>
      </c>
    </row>
    <row r="14" spans="1:4" ht="32.25" customHeight="1">
      <c r="A14" s="53" t="s">
        <v>15</v>
      </c>
      <c r="B14" s="54">
        <v>71.67681037919999</v>
      </c>
      <c r="C14" s="54">
        <v>71.67681037919999</v>
      </c>
      <c r="D14" s="55">
        <v>71.67681037919999</v>
      </c>
    </row>
    <row r="15" spans="1:4" ht="30" customHeight="1" thickBot="1">
      <c r="A15" s="62" t="s">
        <v>16</v>
      </c>
      <c r="B15" s="63">
        <v>384.8</v>
      </c>
      <c r="C15" s="64"/>
      <c r="D15" s="65">
        <v>384.8</v>
      </c>
    </row>
    <row r="16" spans="5:15" ht="21" thickTop="1"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38.25" customHeight="1">
      <c r="A17" s="99" t="s">
        <v>17</v>
      </c>
      <c r="B17" s="100"/>
      <c r="C17" s="100"/>
      <c r="D17" s="100"/>
      <c r="E17" s="67"/>
      <c r="F17" s="67"/>
      <c r="G17" s="67"/>
      <c r="H17" s="67"/>
      <c r="I17" s="67"/>
      <c r="J17" s="67"/>
      <c r="K17" s="67"/>
      <c r="L17" s="67"/>
      <c r="M17" s="66"/>
      <c r="N17" s="66"/>
      <c r="O17" s="66"/>
    </row>
    <row r="18" spans="1:12" ht="20.2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20" ht="20.25" customHeight="1"/>
  </sheetData>
  <sheetProtection/>
  <mergeCells count="4">
    <mergeCell ref="A1:D1"/>
    <mergeCell ref="A2:D2"/>
    <mergeCell ref="A3:D3"/>
    <mergeCell ref="A17:D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60" zoomScaleNormal="60" zoomScalePageLayoutView="0" workbookViewId="0" topLeftCell="A1">
      <selection activeCell="A3" sqref="A3:D3"/>
    </sheetView>
  </sheetViews>
  <sheetFormatPr defaultColWidth="9.8515625" defaultRowHeight="12.75"/>
  <cols>
    <col min="1" max="1" width="80.140625" style="3" customWidth="1"/>
    <col min="2" max="4" width="37.7109375" style="3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4" ht="20.25">
      <c r="A1" s="101" t="s">
        <v>0</v>
      </c>
      <c r="B1" s="101"/>
      <c r="C1" s="101"/>
      <c r="D1" s="101"/>
    </row>
    <row r="2" spans="1:4" ht="20.25">
      <c r="A2" s="101" t="s">
        <v>1</v>
      </c>
      <c r="B2" s="101"/>
      <c r="C2" s="101"/>
      <c r="D2" s="101"/>
    </row>
    <row r="3" spans="1:4" ht="20.25">
      <c r="A3" s="101" t="s">
        <v>2</v>
      </c>
      <c r="B3" s="101"/>
      <c r="C3" s="101"/>
      <c r="D3" s="101"/>
    </row>
    <row r="4" spans="1:4" ht="20.25">
      <c r="A4" s="2"/>
      <c r="B4" s="2"/>
      <c r="C4" s="2"/>
      <c r="D4" s="2"/>
    </row>
    <row r="5" ht="21" thickBot="1">
      <c r="A5" s="39" t="str">
        <f>'[10]JET A1'!B2</f>
        <v>'VIGENCIA: 00 HORAS DEL 1 DE OCTUBRE DE 2008</v>
      </c>
    </row>
    <row r="6" spans="1:4" ht="45" customHeight="1" thickTop="1">
      <c r="A6" s="22" t="s">
        <v>4</v>
      </c>
      <c r="B6" s="23" t="s">
        <v>5</v>
      </c>
      <c r="C6" s="23" t="s">
        <v>6</v>
      </c>
      <c r="D6" s="24" t="s">
        <v>7</v>
      </c>
    </row>
    <row r="7" spans="1:4" ht="27" customHeight="1">
      <c r="A7" s="25" t="s">
        <v>8</v>
      </c>
      <c r="B7" s="26">
        <f>'[10]COMBUSTIBLES '!B8</f>
        <v>4074.81</v>
      </c>
      <c r="C7" s="26">
        <f>'[10]COMBUSTIBLES '!D8</f>
        <v>5976.67</v>
      </c>
      <c r="D7" s="27">
        <f>'[10]COMBUSTIBLES '!E8</f>
        <v>3922.96</v>
      </c>
    </row>
    <row r="8" spans="1:4" ht="27" customHeight="1">
      <c r="A8" s="25" t="s">
        <v>9</v>
      </c>
      <c r="B8" s="26">
        <v>58.97</v>
      </c>
      <c r="C8" s="26">
        <f>+B8</f>
        <v>58.97</v>
      </c>
      <c r="D8" s="27">
        <f>+B8</f>
        <v>58.97</v>
      </c>
    </row>
    <row r="9" spans="1:4" ht="27" customHeight="1">
      <c r="A9" s="25" t="s">
        <v>10</v>
      </c>
      <c r="B9" s="26">
        <f>+'[10]COMBUSTIBLES '!B9</f>
        <v>5.1</v>
      </c>
      <c r="C9" s="26">
        <f>+B9</f>
        <v>5.1</v>
      </c>
      <c r="D9" s="27">
        <f>+'[10]COMBUSTIBLES '!E9</f>
        <v>3.5</v>
      </c>
    </row>
    <row r="10" spans="1:4" ht="27" customHeight="1">
      <c r="A10" s="25" t="s">
        <v>11</v>
      </c>
      <c r="B10" s="28">
        <f>+'[10]COMBUSTIBLES '!B12</f>
        <v>705.17</v>
      </c>
      <c r="C10" s="28">
        <f>+'[10]COMBUSTIBLES '!C12</f>
        <v>810.951232</v>
      </c>
      <c r="D10" s="29">
        <f>+'[10]COMBUSTIBLES '!E12</f>
        <v>467.37</v>
      </c>
    </row>
    <row r="11" spans="1:5" ht="44.25" customHeight="1">
      <c r="A11" s="40" t="s">
        <v>12</v>
      </c>
      <c r="B11" s="41">
        <f>SUM(B7:B10)</f>
        <v>4844.05</v>
      </c>
      <c r="C11" s="41">
        <f>SUM(C7:C10)</f>
        <v>6851.691232000001</v>
      </c>
      <c r="D11" s="42">
        <f>SUM(D7:D10)</f>
        <v>4452.8</v>
      </c>
      <c r="E11" s="13"/>
    </row>
    <row r="12" spans="1:4" ht="32.25" customHeight="1">
      <c r="A12" s="25" t="s">
        <v>13</v>
      </c>
      <c r="B12" s="43">
        <f>+'[10]COMBUSTIBLES '!B15</f>
        <v>273.31899000000004</v>
      </c>
      <c r="C12" s="26"/>
      <c r="D12" s="44">
        <f>+'[10]COMBUSTIBLES '!E15</f>
        <v>287.70420000000007</v>
      </c>
    </row>
    <row r="13" spans="1:4" ht="29.25" customHeight="1">
      <c r="A13" s="25" t="s">
        <v>14</v>
      </c>
      <c r="B13" s="26">
        <f>394.2*1.0569</f>
        <v>416.62998</v>
      </c>
      <c r="C13" s="26">
        <f>+B13</f>
        <v>416.62998</v>
      </c>
      <c r="D13" s="27">
        <f>+B13</f>
        <v>416.62998</v>
      </c>
    </row>
    <row r="14" spans="1:4" ht="32.25" customHeight="1">
      <c r="A14" s="25" t="s">
        <v>15</v>
      </c>
      <c r="B14" s="26">
        <f>64.91*(1+4.48%)*(1+5.69%)</f>
        <v>71.67681037919999</v>
      </c>
      <c r="C14" s="26">
        <f>+B14</f>
        <v>71.67681037919999</v>
      </c>
      <c r="D14" s="27">
        <f>+C14</f>
        <v>71.67681037919999</v>
      </c>
    </row>
    <row r="15" spans="1:4" ht="30" customHeight="1" thickBot="1">
      <c r="A15" s="30" t="s">
        <v>16</v>
      </c>
      <c r="B15" s="45">
        <f>+'[10]COMBUSTIBLES '!B18</f>
        <v>384.8</v>
      </c>
      <c r="C15" s="31"/>
      <c r="D15" s="46">
        <f>+'[10]COMBUSTIBLES '!E18</f>
        <v>384.8</v>
      </c>
    </row>
    <row r="16" spans="5:15" ht="21" thickTop="1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38.25" customHeight="1">
      <c r="A17" s="102" t="s">
        <v>17</v>
      </c>
      <c r="B17" s="103"/>
      <c r="C17" s="103"/>
      <c r="D17" s="103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</row>
    <row r="18" spans="1:12" ht="20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20" ht="20.25" customHeight="1"/>
  </sheetData>
  <sheetProtection password="CDF6" sheet="1" objects="1" scenarios="1"/>
  <mergeCells count="4">
    <mergeCell ref="A1:D1"/>
    <mergeCell ref="A2:D2"/>
    <mergeCell ref="A3:D3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="60" zoomScaleNormal="60" zoomScalePageLayoutView="0" workbookViewId="0" topLeftCell="A1">
      <selection activeCell="B23" sqref="B23"/>
    </sheetView>
  </sheetViews>
  <sheetFormatPr defaultColWidth="11.421875" defaultRowHeight="12.75"/>
  <cols>
    <col min="1" max="1" width="78.00390625" style="0" customWidth="1"/>
    <col min="2" max="2" width="31.7109375" style="0" customWidth="1"/>
    <col min="3" max="3" width="30.00390625" style="0" customWidth="1"/>
    <col min="4" max="4" width="32.8515625" style="0" customWidth="1"/>
  </cols>
  <sheetData>
    <row r="1" spans="1:4" ht="20.25">
      <c r="A1" s="104" t="s">
        <v>0</v>
      </c>
      <c r="B1" s="104"/>
      <c r="C1" s="104"/>
      <c r="D1" s="104"/>
    </row>
    <row r="2" spans="1:4" ht="20.25">
      <c r="A2" s="104" t="s">
        <v>1</v>
      </c>
      <c r="B2" s="104"/>
      <c r="C2" s="104"/>
      <c r="D2" s="104"/>
    </row>
    <row r="3" spans="1:4" ht="20.25">
      <c r="A3" s="104" t="s">
        <v>2</v>
      </c>
      <c r="B3" s="104"/>
      <c r="C3" s="104"/>
      <c r="D3" s="104"/>
    </row>
    <row r="4" spans="1:4" ht="20.25">
      <c r="A4" s="2"/>
      <c r="B4" s="2"/>
      <c r="C4" s="2"/>
      <c r="D4" s="2"/>
    </row>
    <row r="5" spans="1:4" ht="21" thickBot="1">
      <c r="A5" s="4" t="s">
        <v>25</v>
      </c>
      <c r="B5" s="3"/>
      <c r="C5" s="3"/>
      <c r="D5" s="3"/>
    </row>
    <row r="6" spans="1:4" ht="47.25" thickTop="1">
      <c r="A6" s="22" t="s">
        <v>4</v>
      </c>
      <c r="B6" s="23" t="s">
        <v>5</v>
      </c>
      <c r="C6" s="23" t="s">
        <v>6</v>
      </c>
      <c r="D6" s="24" t="s">
        <v>7</v>
      </c>
    </row>
    <row r="7" spans="1:4" ht="20.25">
      <c r="A7" s="25" t="s">
        <v>8</v>
      </c>
      <c r="B7" s="26">
        <v>4030.64</v>
      </c>
      <c r="C7" s="26">
        <v>5745.04</v>
      </c>
      <c r="D7" s="27">
        <v>3890.03</v>
      </c>
    </row>
    <row r="8" spans="1:4" ht="20.25">
      <c r="A8" s="25" t="s">
        <v>9</v>
      </c>
      <c r="B8" s="26">
        <v>56.7</v>
      </c>
      <c r="C8" s="26">
        <v>56.7</v>
      </c>
      <c r="D8" s="27">
        <v>56.7</v>
      </c>
    </row>
    <row r="9" spans="1:4" ht="20.25">
      <c r="A9" s="25" t="s">
        <v>10</v>
      </c>
      <c r="B9" s="26">
        <v>5.1</v>
      </c>
      <c r="C9" s="26">
        <v>5.1</v>
      </c>
      <c r="D9" s="27">
        <v>3.5</v>
      </c>
    </row>
    <row r="10" spans="1:4" ht="20.25">
      <c r="A10" s="25" t="s">
        <v>11</v>
      </c>
      <c r="B10" s="28">
        <v>705.17</v>
      </c>
      <c r="C10" s="28">
        <v>810.951232</v>
      </c>
      <c r="D10" s="29">
        <v>467.37</v>
      </c>
    </row>
    <row r="11" spans="1:4" ht="83.25" customHeight="1">
      <c r="A11" s="32" t="s">
        <v>12</v>
      </c>
      <c r="B11" s="33">
        <v>4797.61</v>
      </c>
      <c r="C11" s="33">
        <v>6617.7912320000005</v>
      </c>
      <c r="D11" s="34">
        <v>4417.6</v>
      </c>
    </row>
    <row r="12" spans="1:4" ht="20.25">
      <c r="A12" s="25" t="s">
        <v>13</v>
      </c>
      <c r="B12" s="35">
        <v>243.8992295947266</v>
      </c>
      <c r="C12" s="26"/>
      <c r="D12" s="36">
        <v>256.7360311523438</v>
      </c>
    </row>
    <row r="13" spans="1:4" ht="20.25">
      <c r="A13" s="25" t="s">
        <v>14</v>
      </c>
      <c r="B13" s="26">
        <v>416.62998</v>
      </c>
      <c r="C13" s="26">
        <v>416.62998</v>
      </c>
      <c r="D13" s="27">
        <v>416.62998</v>
      </c>
    </row>
    <row r="14" spans="1:4" ht="20.25">
      <c r="A14" s="25" t="s">
        <v>15</v>
      </c>
      <c r="B14" s="26">
        <v>71.67681037919999</v>
      </c>
      <c r="C14" s="26">
        <v>71.67681037919999</v>
      </c>
      <c r="D14" s="27">
        <v>71.67681037919999</v>
      </c>
    </row>
    <row r="15" spans="1:4" ht="21" thickBot="1">
      <c r="A15" s="30" t="s">
        <v>16</v>
      </c>
      <c r="B15" s="38">
        <v>384.8</v>
      </c>
      <c r="C15" s="31"/>
      <c r="D15" s="37">
        <v>384.8</v>
      </c>
    </row>
    <row r="16" spans="1:4" ht="21" thickTop="1">
      <c r="A16" s="3"/>
      <c r="B16" s="3"/>
      <c r="C16" s="3"/>
      <c r="D16" s="3"/>
    </row>
    <row r="17" spans="1:4" ht="51.75" customHeight="1">
      <c r="A17" s="105" t="s">
        <v>17</v>
      </c>
      <c r="B17" s="106"/>
      <c r="C17" s="106"/>
      <c r="D17" s="106"/>
    </row>
    <row r="18" spans="1:4" ht="18">
      <c r="A18" s="20"/>
      <c r="B18" s="21"/>
      <c r="C18" s="21"/>
      <c r="D18" s="21"/>
    </row>
    <row r="19" spans="1:4" ht="20.25">
      <c r="A19" s="3"/>
      <c r="B19" s="3"/>
      <c r="C19" s="3"/>
      <c r="D19" s="3"/>
    </row>
    <row r="20" spans="1:4" ht="20.25">
      <c r="A20" s="3"/>
      <c r="B20" s="3"/>
      <c r="C20" s="3"/>
      <c r="D20" s="3"/>
    </row>
    <row r="21" spans="1:4" ht="20.25">
      <c r="A21" s="3"/>
      <c r="B21" s="3"/>
      <c r="C21" s="3"/>
      <c r="D21" s="3"/>
    </row>
  </sheetData>
  <sheetProtection password="CDF6" sheet="1" objects="1" scenarios="1"/>
  <mergeCells count="4">
    <mergeCell ref="A1:D1"/>
    <mergeCell ref="A2:D2"/>
    <mergeCell ref="A3:D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60" zoomScaleNormal="60" zoomScalePageLayoutView="0" workbookViewId="0" topLeftCell="A1">
      <selection activeCell="D20" sqref="D20"/>
    </sheetView>
  </sheetViews>
  <sheetFormatPr defaultColWidth="9.8515625" defaultRowHeight="12.75"/>
  <cols>
    <col min="1" max="1" width="80.140625" style="3" customWidth="1"/>
    <col min="2" max="2" width="20.140625" style="3" customWidth="1"/>
    <col min="3" max="3" width="20.57421875" style="3" customWidth="1"/>
    <col min="4" max="4" width="27.421875" style="3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4" ht="20.25">
      <c r="A1" s="104" t="s">
        <v>0</v>
      </c>
      <c r="B1" s="104"/>
      <c r="C1" s="104"/>
      <c r="D1" s="104"/>
    </row>
    <row r="2" spans="1:4" ht="20.25">
      <c r="A2" s="104" t="s">
        <v>1</v>
      </c>
      <c r="B2" s="104"/>
      <c r="C2" s="104"/>
      <c r="D2" s="104"/>
    </row>
    <row r="3" spans="1:4" ht="20.25">
      <c r="A3" s="104" t="s">
        <v>2</v>
      </c>
      <c r="B3" s="104"/>
      <c r="C3" s="104"/>
      <c r="D3" s="104"/>
    </row>
    <row r="4" spans="1:4" ht="20.25">
      <c r="A4" s="2"/>
      <c r="B4" s="2"/>
      <c r="C4" s="2"/>
      <c r="D4" s="2"/>
    </row>
    <row r="5" ht="21" thickBot="1">
      <c r="A5" s="4" t="s">
        <v>24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6" t="s">
        <v>8</v>
      </c>
      <c r="B7" s="7">
        <v>3945.53</v>
      </c>
      <c r="C7" s="7">
        <v>5745.04</v>
      </c>
      <c r="D7" s="7">
        <v>3856.68</v>
      </c>
    </row>
    <row r="8" spans="1:4" ht="27" customHeight="1">
      <c r="A8" s="6" t="s">
        <v>9</v>
      </c>
      <c r="B8" s="7">
        <v>56.7</v>
      </c>
      <c r="C8" s="7">
        <v>56.7</v>
      </c>
      <c r="D8" s="7">
        <v>56.7</v>
      </c>
    </row>
    <row r="9" spans="1:4" ht="27" customHeight="1">
      <c r="A9" s="8" t="s">
        <v>10</v>
      </c>
      <c r="B9" s="9">
        <v>5.1</v>
      </c>
      <c r="C9" s="9">
        <v>5.1</v>
      </c>
      <c r="D9" s="9">
        <v>3.5</v>
      </c>
    </row>
    <row r="10" spans="1:4" ht="27" customHeight="1" thickBot="1">
      <c r="A10" s="10" t="s">
        <v>11</v>
      </c>
      <c r="B10" s="11">
        <v>705.17</v>
      </c>
      <c r="C10" s="11">
        <v>810.951232</v>
      </c>
      <c r="D10" s="11">
        <v>467.37</v>
      </c>
    </row>
    <row r="11" spans="1:5" ht="44.25" customHeight="1" thickBot="1">
      <c r="A11" s="12" t="s">
        <v>12</v>
      </c>
      <c r="B11" s="12">
        <v>4712.5</v>
      </c>
      <c r="C11" s="12">
        <v>6617.7912320000005</v>
      </c>
      <c r="D11" s="12">
        <v>4384.25</v>
      </c>
      <c r="E11" s="13"/>
    </row>
    <row r="12" spans="1:4" ht="32.25" customHeight="1">
      <c r="A12" s="6" t="s">
        <v>13</v>
      </c>
      <c r="B12" s="14">
        <v>229.67418</v>
      </c>
      <c r="C12" s="7"/>
      <c r="D12" s="14">
        <v>240.35670000000002</v>
      </c>
    </row>
    <row r="13" spans="1:4" ht="29.25" customHeight="1" thickBot="1">
      <c r="A13" s="6" t="s">
        <v>14</v>
      </c>
      <c r="B13" s="17">
        <v>416.62998</v>
      </c>
      <c r="C13" s="7">
        <v>416.62998</v>
      </c>
      <c r="D13" s="7">
        <v>416.62998</v>
      </c>
    </row>
    <row r="14" spans="1:4" ht="32.25" customHeight="1">
      <c r="A14" s="6" t="s">
        <v>15</v>
      </c>
      <c r="B14" s="7">
        <v>71.67681037919999</v>
      </c>
      <c r="C14" s="7">
        <v>71.67681037919999</v>
      </c>
      <c r="D14" s="7">
        <v>71.67681037919999</v>
      </c>
    </row>
    <row r="15" spans="1:4" ht="30" customHeight="1" thickBot="1">
      <c r="A15" s="15" t="s">
        <v>16</v>
      </c>
      <c r="B15" s="16">
        <v>384.8</v>
      </c>
      <c r="C15" s="17"/>
      <c r="D15" s="16">
        <v>384.8</v>
      </c>
    </row>
    <row r="16" spans="5:15" ht="20.2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38.25" customHeight="1">
      <c r="A17" s="107" t="s">
        <v>17</v>
      </c>
      <c r="B17" s="108"/>
      <c r="C17" s="108"/>
      <c r="D17" s="108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</row>
    <row r="18" spans="1:12" ht="20.2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20" ht="20.25" customHeight="1"/>
  </sheetData>
  <sheetProtection password="CDF6" sheet="1" objects="1" scenarios="1"/>
  <mergeCells count="5">
    <mergeCell ref="A1:D1"/>
    <mergeCell ref="A2:D2"/>
    <mergeCell ref="A3:D3"/>
    <mergeCell ref="A17:D17"/>
    <mergeCell ref="A18:L18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60" zoomScaleNormal="60" zoomScalePageLayoutView="0" workbookViewId="0" topLeftCell="A1">
      <selection activeCell="A5" sqref="A5"/>
    </sheetView>
  </sheetViews>
  <sheetFormatPr defaultColWidth="9.8515625" defaultRowHeight="12.75"/>
  <cols>
    <col min="1" max="1" width="80.140625" style="3" customWidth="1"/>
    <col min="2" max="2" width="20.140625" style="3" customWidth="1"/>
    <col min="3" max="3" width="20.57421875" style="3" customWidth="1"/>
    <col min="4" max="4" width="27.421875" style="3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4" ht="20.25">
      <c r="A1" s="104" t="s">
        <v>0</v>
      </c>
      <c r="B1" s="104"/>
      <c r="C1" s="104"/>
      <c r="D1" s="104"/>
    </row>
    <row r="2" spans="1:4" ht="20.25">
      <c r="A2" s="104" t="s">
        <v>1</v>
      </c>
      <c r="B2" s="104"/>
      <c r="C2" s="104"/>
      <c r="D2" s="104"/>
    </row>
    <row r="3" spans="1:4" ht="20.25">
      <c r="A3" s="104" t="s">
        <v>2</v>
      </c>
      <c r="B3" s="104"/>
      <c r="C3" s="104"/>
      <c r="D3" s="104"/>
    </row>
    <row r="4" spans="1:4" ht="20.25">
      <c r="A4" s="2"/>
      <c r="B4" s="2"/>
      <c r="C4" s="2"/>
      <c r="D4" s="2"/>
    </row>
    <row r="5" ht="21" thickBot="1">
      <c r="A5" s="4" t="s">
        <v>23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6" t="s">
        <v>8</v>
      </c>
      <c r="B7" s="7">
        <v>3838.16</v>
      </c>
      <c r="C7" s="7">
        <v>5614.49</v>
      </c>
      <c r="D7" s="7">
        <v>3795.99</v>
      </c>
    </row>
    <row r="8" spans="1:4" ht="27" customHeight="1">
      <c r="A8" s="6" t="s">
        <v>9</v>
      </c>
      <c r="B8" s="7">
        <v>56.7</v>
      </c>
      <c r="C8" s="7">
        <v>56.7</v>
      </c>
      <c r="D8" s="7">
        <v>56.7</v>
      </c>
    </row>
    <row r="9" spans="1:4" ht="27" customHeight="1">
      <c r="A9" s="8" t="s">
        <v>10</v>
      </c>
      <c r="B9" s="9">
        <v>5.1</v>
      </c>
      <c r="C9" s="9">
        <v>5.1</v>
      </c>
      <c r="D9" s="9">
        <v>3.5</v>
      </c>
    </row>
    <row r="10" spans="1:4" ht="27" customHeight="1" thickBot="1">
      <c r="A10" s="10" t="s">
        <v>11</v>
      </c>
      <c r="B10" s="11">
        <v>705.17</v>
      </c>
      <c r="C10" s="11">
        <v>810.951232</v>
      </c>
      <c r="D10" s="11">
        <v>467.37</v>
      </c>
    </row>
    <row r="11" spans="1:5" ht="44.25" customHeight="1" thickBot="1">
      <c r="A11" s="12" t="s">
        <v>12</v>
      </c>
      <c r="B11" s="12">
        <v>4605.129999999999</v>
      </c>
      <c r="C11" s="12">
        <v>6487.241232</v>
      </c>
      <c r="D11" s="12">
        <v>4323.5599999999995</v>
      </c>
      <c r="E11" s="13"/>
    </row>
    <row r="12" spans="1:4" ht="32.25" customHeight="1">
      <c r="A12" s="6" t="s">
        <v>13</v>
      </c>
      <c r="B12" s="14">
        <v>212.91625</v>
      </c>
      <c r="C12" s="7"/>
      <c r="D12" s="14">
        <v>221.4329</v>
      </c>
    </row>
    <row r="13" spans="1:4" ht="29.25" customHeight="1" thickBot="1">
      <c r="A13" s="6" t="s">
        <v>14</v>
      </c>
      <c r="B13" s="17">
        <v>416.62998</v>
      </c>
      <c r="C13" s="7">
        <v>416.62998</v>
      </c>
      <c r="D13" s="7">
        <v>416.62998</v>
      </c>
    </row>
    <row r="14" spans="1:4" ht="32.25" customHeight="1">
      <c r="A14" s="6" t="s">
        <v>15</v>
      </c>
      <c r="B14" s="7">
        <v>71.67681037919999</v>
      </c>
      <c r="C14" s="7">
        <v>71.67681037919999</v>
      </c>
      <c r="D14" s="7">
        <v>71.67681037919999</v>
      </c>
    </row>
    <row r="15" spans="1:4" ht="30" customHeight="1" thickBot="1">
      <c r="A15" s="15" t="s">
        <v>16</v>
      </c>
      <c r="B15" s="16">
        <v>384.8</v>
      </c>
      <c r="C15" s="17"/>
      <c r="D15" s="16">
        <v>384.8</v>
      </c>
    </row>
    <row r="16" spans="5:15" ht="20.2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38.25" customHeight="1">
      <c r="A17" s="107" t="s">
        <v>17</v>
      </c>
      <c r="B17" s="108"/>
      <c r="C17" s="108"/>
      <c r="D17" s="108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</row>
    <row r="18" spans="1:12" ht="20.2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20" ht="20.25" customHeight="1"/>
  </sheetData>
  <sheetProtection password="CDF6" sheet="1" objects="1" scenarios="1"/>
  <mergeCells count="5">
    <mergeCell ref="A1:D1"/>
    <mergeCell ref="A2:D2"/>
    <mergeCell ref="A3:D3"/>
    <mergeCell ref="A17:D17"/>
    <mergeCell ref="A18:L18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60" zoomScaleNormal="60" zoomScalePageLayoutView="0" workbookViewId="0" topLeftCell="A1">
      <selection activeCell="A1" sqref="A1:D1"/>
    </sheetView>
  </sheetViews>
  <sheetFormatPr defaultColWidth="9.8515625" defaultRowHeight="12.75"/>
  <cols>
    <col min="1" max="1" width="80.140625" style="3" customWidth="1"/>
    <col min="2" max="2" width="20.140625" style="3" customWidth="1"/>
    <col min="3" max="3" width="20.57421875" style="3" customWidth="1"/>
    <col min="4" max="4" width="27.421875" style="3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4" ht="20.25">
      <c r="A1" s="104" t="s">
        <v>0</v>
      </c>
      <c r="B1" s="104"/>
      <c r="C1" s="104"/>
      <c r="D1" s="104"/>
    </row>
    <row r="2" spans="1:4" ht="20.25">
      <c r="A2" s="104" t="s">
        <v>1</v>
      </c>
      <c r="B2" s="104"/>
      <c r="C2" s="104"/>
      <c r="D2" s="104"/>
    </row>
    <row r="3" spans="1:4" ht="20.25">
      <c r="A3" s="104" t="s">
        <v>2</v>
      </c>
      <c r="B3" s="104"/>
      <c r="C3" s="104"/>
      <c r="D3" s="104"/>
    </row>
    <row r="4" spans="1:4" ht="20.25">
      <c r="A4" s="2"/>
      <c r="B4" s="2"/>
      <c r="C4" s="2"/>
      <c r="D4" s="2"/>
    </row>
    <row r="5" ht="21" thickBot="1">
      <c r="A5" s="4" t="s">
        <v>22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6" t="s">
        <v>8</v>
      </c>
      <c r="B7" s="7">
        <v>3704.04</v>
      </c>
      <c r="C7" s="7">
        <v>5555</v>
      </c>
      <c r="D7" s="7">
        <v>3705.99</v>
      </c>
    </row>
    <row r="8" spans="1:4" ht="27" customHeight="1">
      <c r="A8" s="6" t="s">
        <v>9</v>
      </c>
      <c r="B8" s="7">
        <v>56.7</v>
      </c>
      <c r="C8" s="7">
        <v>56.7</v>
      </c>
      <c r="D8" s="7">
        <v>56.7</v>
      </c>
    </row>
    <row r="9" spans="1:4" ht="27" customHeight="1">
      <c r="A9" s="8" t="s">
        <v>10</v>
      </c>
      <c r="B9" s="9">
        <v>5.1</v>
      </c>
      <c r="C9" s="9">
        <v>5.1</v>
      </c>
      <c r="D9" s="9">
        <v>3.5</v>
      </c>
    </row>
    <row r="10" spans="1:4" ht="27" customHeight="1" thickBot="1">
      <c r="A10" s="10" t="s">
        <v>11</v>
      </c>
      <c r="B10" s="11">
        <v>705.17</v>
      </c>
      <c r="C10" s="11">
        <v>810.951232</v>
      </c>
      <c r="D10" s="11">
        <v>467.37</v>
      </c>
    </row>
    <row r="11" spans="1:5" ht="44.25" customHeight="1" thickBot="1">
      <c r="A11" s="12" t="s">
        <v>12</v>
      </c>
      <c r="B11" s="12">
        <v>4471.009999999999</v>
      </c>
      <c r="C11" s="12">
        <v>6427.7512320000005</v>
      </c>
      <c r="D11" s="12">
        <v>4233.5599999999995</v>
      </c>
      <c r="E11" s="13"/>
    </row>
    <row r="12" spans="1:4" ht="32.25" customHeight="1">
      <c r="A12" s="6" t="s">
        <v>13</v>
      </c>
      <c r="B12" s="14">
        <v>222.16980000000004</v>
      </c>
      <c r="C12" s="7"/>
      <c r="D12" s="14">
        <v>231.05659200000005</v>
      </c>
    </row>
    <row r="13" spans="1:4" ht="29.25" customHeight="1" thickBot="1">
      <c r="A13" s="6" t="s">
        <v>14</v>
      </c>
      <c r="B13" s="17">
        <v>416.62998</v>
      </c>
      <c r="C13" s="7">
        <v>416.62998</v>
      </c>
      <c r="D13" s="7">
        <v>416.62998</v>
      </c>
    </row>
    <row r="14" spans="1:4" ht="32.25" customHeight="1">
      <c r="A14" s="6" t="s">
        <v>15</v>
      </c>
      <c r="B14" s="7">
        <v>71.67681037919999</v>
      </c>
      <c r="C14" s="7">
        <v>71.67681037919999</v>
      </c>
      <c r="D14" s="7">
        <v>71.67681037919999</v>
      </c>
    </row>
    <row r="15" spans="1:4" ht="30" customHeight="1" thickBot="1">
      <c r="A15" s="15" t="s">
        <v>16</v>
      </c>
      <c r="B15" s="16">
        <v>384.8</v>
      </c>
      <c r="C15" s="17"/>
      <c r="D15" s="16">
        <v>384.8</v>
      </c>
    </row>
    <row r="16" spans="5:15" ht="20.2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38.25" customHeight="1">
      <c r="A17" s="107" t="s">
        <v>17</v>
      </c>
      <c r="B17" s="108"/>
      <c r="C17" s="108"/>
      <c r="D17" s="108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</row>
    <row r="18" spans="1:12" ht="20.2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20" ht="20.25" customHeight="1"/>
  </sheetData>
  <sheetProtection password="CDF6" sheet="1" objects="1" scenarios="1"/>
  <mergeCells count="5">
    <mergeCell ref="A1:D1"/>
    <mergeCell ref="A2:D2"/>
    <mergeCell ref="A3:D3"/>
    <mergeCell ref="A17:D17"/>
    <mergeCell ref="A18:L18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60" zoomScaleNormal="60" zoomScalePageLayoutView="0" workbookViewId="0" topLeftCell="A1">
      <selection activeCell="A1" sqref="A1:D1"/>
    </sheetView>
  </sheetViews>
  <sheetFormatPr defaultColWidth="9.8515625" defaultRowHeight="12.75"/>
  <cols>
    <col min="1" max="1" width="80.140625" style="3" customWidth="1"/>
    <col min="2" max="2" width="20.140625" style="3" customWidth="1"/>
    <col min="3" max="3" width="20.57421875" style="3" customWidth="1"/>
    <col min="4" max="4" width="27.421875" style="3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4" ht="20.25">
      <c r="A1" s="104" t="s">
        <v>0</v>
      </c>
      <c r="B1" s="104"/>
      <c r="C1" s="104"/>
      <c r="D1" s="104"/>
    </row>
    <row r="2" spans="1:4" ht="20.25">
      <c r="A2" s="104" t="s">
        <v>1</v>
      </c>
      <c r="B2" s="104"/>
      <c r="C2" s="104"/>
      <c r="D2" s="104"/>
    </row>
    <row r="3" spans="1:4" ht="20.25">
      <c r="A3" s="104" t="s">
        <v>2</v>
      </c>
      <c r="B3" s="104"/>
      <c r="C3" s="104"/>
      <c r="D3" s="104"/>
    </row>
    <row r="4" spans="1:4" ht="20.25">
      <c r="A4" s="2"/>
      <c r="B4" s="2"/>
      <c r="C4" s="2"/>
      <c r="D4" s="2"/>
    </row>
    <row r="5" ht="21" thickBot="1">
      <c r="A5" s="4" t="s">
        <v>21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6" t="s">
        <v>8</v>
      </c>
      <c r="B7" s="7">
        <v>3601.6</v>
      </c>
      <c r="C7" s="7">
        <v>5118</v>
      </c>
      <c r="D7" s="7">
        <v>3603.05</v>
      </c>
    </row>
    <row r="8" spans="1:4" ht="27" customHeight="1">
      <c r="A8" s="6" t="s">
        <v>9</v>
      </c>
      <c r="B8" s="7">
        <v>56.7</v>
      </c>
      <c r="C8" s="7">
        <v>56.7</v>
      </c>
      <c r="D8" s="7">
        <v>56.7</v>
      </c>
    </row>
    <row r="9" spans="1:4" ht="27" customHeight="1">
      <c r="A9" s="8" t="s">
        <v>10</v>
      </c>
      <c r="B9" s="9">
        <v>5.1</v>
      </c>
      <c r="C9" s="9">
        <v>5.1</v>
      </c>
      <c r="D9" s="9">
        <v>3.5</v>
      </c>
    </row>
    <row r="10" spans="1:4" ht="27" customHeight="1" thickBot="1">
      <c r="A10" s="10" t="s">
        <v>11</v>
      </c>
      <c r="B10" s="11">
        <v>705.17</v>
      </c>
      <c r="C10" s="11">
        <v>810.951232</v>
      </c>
      <c r="D10" s="11">
        <v>467.37</v>
      </c>
    </row>
    <row r="11" spans="1:5" ht="44.25" customHeight="1" thickBot="1">
      <c r="A11" s="12" t="s">
        <v>12</v>
      </c>
      <c r="B11" s="12">
        <v>4368.57</v>
      </c>
      <c r="C11" s="12">
        <v>5990.7512320000005</v>
      </c>
      <c r="D11" s="12">
        <v>4130.62</v>
      </c>
      <c r="E11" s="13"/>
    </row>
    <row r="12" spans="1:4" ht="32.25" customHeight="1">
      <c r="A12" s="6" t="s">
        <v>13</v>
      </c>
      <c r="B12" s="14">
        <v>224.8975</v>
      </c>
      <c r="C12" s="7"/>
      <c r="D12" s="14">
        <v>233.8934</v>
      </c>
    </row>
    <row r="13" spans="1:4" ht="29.25" customHeight="1" thickBot="1">
      <c r="A13" s="6" t="s">
        <v>14</v>
      </c>
      <c r="B13" s="17">
        <v>416.62998</v>
      </c>
      <c r="C13" s="7">
        <v>416.62998</v>
      </c>
      <c r="D13" s="7">
        <v>416.62998</v>
      </c>
    </row>
    <row r="14" spans="1:4" ht="32.25" customHeight="1">
      <c r="A14" s="6" t="s">
        <v>15</v>
      </c>
      <c r="B14" s="7">
        <v>71.67681037919999</v>
      </c>
      <c r="C14" s="7">
        <v>71.67681037919999</v>
      </c>
      <c r="D14" s="7">
        <v>71.67681037919999</v>
      </c>
    </row>
    <row r="15" spans="1:4" ht="30" customHeight="1" thickBot="1">
      <c r="A15" s="15" t="s">
        <v>16</v>
      </c>
      <c r="B15" s="16">
        <v>384.8</v>
      </c>
      <c r="C15" s="17"/>
      <c r="D15" s="16">
        <v>384.8</v>
      </c>
    </row>
    <row r="16" spans="5:15" ht="20.2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38.25" customHeight="1">
      <c r="A17" s="107" t="s">
        <v>17</v>
      </c>
      <c r="B17" s="108"/>
      <c r="C17" s="108"/>
      <c r="D17" s="108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</row>
    <row r="18" spans="1:12" ht="20.2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20" ht="20.25" customHeight="1"/>
  </sheetData>
  <sheetProtection password="CC36" sheet="1" objects="1" scenarios="1"/>
  <mergeCells count="5">
    <mergeCell ref="A1:D1"/>
    <mergeCell ref="A2:D2"/>
    <mergeCell ref="A3:D3"/>
    <mergeCell ref="A17:D17"/>
    <mergeCell ref="A18:L18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60" zoomScaleNormal="60" zoomScalePageLayoutView="0" workbookViewId="0" topLeftCell="A1">
      <selection activeCell="A17" sqref="A17:D17"/>
    </sheetView>
  </sheetViews>
  <sheetFormatPr defaultColWidth="9.8515625" defaultRowHeight="12.75"/>
  <cols>
    <col min="1" max="1" width="80.140625" style="3" customWidth="1"/>
    <col min="2" max="2" width="20.140625" style="3" customWidth="1"/>
    <col min="3" max="3" width="20.57421875" style="3" customWidth="1"/>
    <col min="4" max="4" width="27.421875" style="3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4" ht="20.25">
      <c r="A1" s="104" t="s">
        <v>0</v>
      </c>
      <c r="B1" s="104"/>
      <c r="C1" s="104"/>
      <c r="D1" s="104"/>
    </row>
    <row r="2" spans="1:4" ht="20.25">
      <c r="A2" s="104" t="s">
        <v>1</v>
      </c>
      <c r="B2" s="104"/>
      <c r="C2" s="104"/>
      <c r="D2" s="104"/>
    </row>
    <row r="3" spans="1:4" ht="20.25">
      <c r="A3" s="104" t="s">
        <v>2</v>
      </c>
      <c r="B3" s="104"/>
      <c r="C3" s="104"/>
      <c r="D3" s="104"/>
    </row>
    <row r="4" spans="1:4" ht="20.25">
      <c r="A4" s="2"/>
      <c r="B4" s="2"/>
      <c r="C4" s="2"/>
      <c r="D4" s="2"/>
    </row>
    <row r="5" ht="21" thickBot="1">
      <c r="A5" s="4" t="s">
        <v>20</v>
      </c>
    </row>
    <row r="6" spans="1:4" ht="45" customHeight="1" thickBot="1">
      <c r="A6" s="5" t="s">
        <v>4</v>
      </c>
      <c r="B6" s="5" t="s">
        <v>5</v>
      </c>
      <c r="C6" s="5" t="s">
        <v>6</v>
      </c>
      <c r="D6" s="5" t="s">
        <v>7</v>
      </c>
    </row>
    <row r="7" spans="1:4" ht="27" customHeight="1">
      <c r="A7" s="6" t="s">
        <v>8</v>
      </c>
      <c r="B7" s="7">
        <v>3536.68</v>
      </c>
      <c r="C7" s="7">
        <v>4902.16</v>
      </c>
      <c r="D7" s="7">
        <v>3531.02</v>
      </c>
    </row>
    <row r="8" spans="1:4" ht="27" customHeight="1">
      <c r="A8" s="6" t="s">
        <v>9</v>
      </c>
      <c r="B8" s="7">
        <v>56.7</v>
      </c>
      <c r="C8" s="7">
        <v>56.7</v>
      </c>
      <c r="D8" s="7">
        <v>56.7</v>
      </c>
    </row>
    <row r="9" spans="1:4" ht="27" customHeight="1">
      <c r="A9" s="8" t="s">
        <v>10</v>
      </c>
      <c r="B9" s="9">
        <v>5.1</v>
      </c>
      <c r="C9" s="9">
        <v>5.1</v>
      </c>
      <c r="D9" s="9">
        <v>3.5</v>
      </c>
    </row>
    <row r="10" spans="1:4" ht="27" customHeight="1" thickBot="1">
      <c r="A10" s="10" t="s">
        <v>11</v>
      </c>
      <c r="B10" s="11">
        <v>705.17</v>
      </c>
      <c r="C10" s="11">
        <v>810.951232</v>
      </c>
      <c r="D10" s="11">
        <v>467.37</v>
      </c>
    </row>
    <row r="11" spans="1:5" ht="44.25" customHeight="1" thickBot="1">
      <c r="A11" s="12" t="s">
        <v>12</v>
      </c>
      <c r="B11" s="12">
        <v>4303.65</v>
      </c>
      <c r="C11" s="12">
        <v>5774.911232</v>
      </c>
      <c r="D11" s="12">
        <v>4058.5899999999997</v>
      </c>
      <c r="E11" s="13"/>
    </row>
    <row r="12" spans="1:4" ht="32.25" customHeight="1">
      <c r="A12" s="6" t="s">
        <v>13</v>
      </c>
      <c r="B12" s="14">
        <v>231.0825</v>
      </c>
      <c r="C12" s="7"/>
      <c r="D12" s="14">
        <v>240.32580000000002</v>
      </c>
    </row>
    <row r="13" spans="1:4" ht="29.25" customHeight="1" thickBot="1">
      <c r="A13" s="6" t="s">
        <v>14</v>
      </c>
      <c r="B13" s="17">
        <v>416.62998</v>
      </c>
      <c r="C13" s="7">
        <v>416.62998</v>
      </c>
      <c r="D13" s="7">
        <v>416.62998</v>
      </c>
    </row>
    <row r="14" spans="1:4" ht="32.25" customHeight="1">
      <c r="A14" s="6" t="s">
        <v>15</v>
      </c>
      <c r="B14" s="7">
        <v>71.67681037919999</v>
      </c>
      <c r="C14" s="7">
        <v>71.67681037919999</v>
      </c>
      <c r="D14" s="7">
        <v>71.67681037919999</v>
      </c>
    </row>
    <row r="15" spans="1:4" ht="30" customHeight="1" thickBot="1">
      <c r="A15" s="15" t="s">
        <v>16</v>
      </c>
      <c r="B15" s="16">
        <v>384.8</v>
      </c>
      <c r="C15" s="17"/>
      <c r="D15" s="16">
        <v>384.8</v>
      </c>
    </row>
    <row r="16" spans="5:15" ht="20.2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38.25" customHeight="1">
      <c r="A17" s="107" t="s">
        <v>17</v>
      </c>
      <c r="B17" s="108"/>
      <c r="C17" s="108"/>
      <c r="D17" s="108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</row>
    <row r="18" spans="1:12" ht="20.2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20" ht="20.25" customHeight="1"/>
  </sheetData>
  <sheetProtection password="CC36" sheet="1" objects="1" scenarios="1"/>
  <mergeCells count="5">
    <mergeCell ref="A1:D1"/>
    <mergeCell ref="A2:D2"/>
    <mergeCell ref="A3:D3"/>
    <mergeCell ref="A17:D17"/>
    <mergeCell ref="A18:L18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2008-01-04T14:34:23Z</dcterms:created>
  <dcterms:modified xsi:type="dcterms:W3CDTF">2020-03-06T13:33:53Z</dcterms:modified>
  <cp:category/>
  <cp:version/>
  <cp:contentType/>
  <cp:contentStatus/>
</cp:coreProperties>
</file>