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C712" lockStructure="1"/>
  <bookViews>
    <workbookView xWindow="0" yWindow="0" windowWidth="20490" windowHeight="6855" firstSheet="17" activeTab="22"/>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14" sheetId="14" r:id="rId14"/>
    <sheet name="Julio 15-27" sheetId="21" r:id="rId15"/>
    <sheet name="Julio 28-31" sheetId="22" r:id="rId16"/>
    <sheet name="Agosto 1 - 27" sheetId="15" r:id="rId17"/>
    <sheet name="Agosto 28-31" sheetId="23" r:id="rId18"/>
    <sheet name="Septiembre" sheetId="16" r:id="rId19"/>
    <sheet name="Octubre" sheetId="17" r:id="rId20"/>
    <sheet name="Noviembre 1-2" sheetId="18" r:id="rId21"/>
    <sheet name="Noviembre 3-30" sheetId="19" r:id="rId22"/>
    <sheet name="Diciembre" sheetId="20" r:id="rId23"/>
  </sheets>
  <externalReferences>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23" l="1"/>
  <c r="G57" i="23"/>
  <c r="H57" i="23" s="1"/>
  <c r="F57" i="23"/>
  <c r="D57" i="23"/>
  <c r="E57" i="23" s="1"/>
  <c r="C57" i="23"/>
  <c r="G56" i="23"/>
  <c r="F56" i="23" s="1"/>
  <c r="D56" i="23"/>
  <c r="C56" i="23"/>
  <c r="D55" i="23"/>
  <c r="C55" i="23" s="1"/>
  <c r="H53" i="23"/>
  <c r="G53" i="23"/>
  <c r="F53" i="23"/>
  <c r="C53" i="23"/>
  <c r="D52" i="23"/>
  <c r="G52" i="23" s="1"/>
  <c r="G51" i="23"/>
  <c r="G55" i="23" s="1"/>
  <c r="F55" i="23" s="1"/>
  <c r="F51" i="23"/>
  <c r="D51" i="23"/>
  <c r="E51" i="23" s="1"/>
  <c r="C51" i="23"/>
  <c r="G49" i="23"/>
  <c r="F49" i="23"/>
  <c r="D49" i="23"/>
  <c r="E49" i="23" s="1"/>
  <c r="H49" i="23" s="1"/>
  <c r="C49" i="23"/>
  <c r="H48" i="23"/>
  <c r="E48" i="23"/>
  <c r="D48" i="23"/>
  <c r="G48" i="23" s="1"/>
  <c r="F48" i="23" s="1"/>
  <c r="D46" i="23"/>
  <c r="G46" i="23" s="1"/>
  <c r="G45" i="23"/>
  <c r="F45" i="23"/>
  <c r="D45" i="23"/>
  <c r="E45" i="23" s="1"/>
  <c r="H45" i="23" s="1"/>
  <c r="C45" i="23"/>
  <c r="H44" i="23"/>
  <c r="G44" i="23"/>
  <c r="F44" i="23"/>
  <c r="C44" i="23"/>
  <c r="H43" i="23"/>
  <c r="F43" i="23"/>
  <c r="E43" i="23"/>
  <c r="D43" i="23"/>
  <c r="G43" i="23" s="1"/>
  <c r="C43" i="23"/>
  <c r="G41" i="23"/>
  <c r="H40" i="23"/>
  <c r="G40" i="23"/>
  <c r="F40" i="23"/>
  <c r="D22" i="23"/>
  <c r="E22" i="23" s="1"/>
  <c r="F22" i="23" s="1"/>
  <c r="C22" i="23"/>
  <c r="C21" i="23"/>
  <c r="E21" i="23" s="1"/>
  <c r="F18" i="23"/>
  <c r="E18" i="23"/>
  <c r="C17" i="23"/>
  <c r="D17" i="23" s="1"/>
  <c r="E17" i="23" s="1"/>
  <c r="F17" i="23" s="1"/>
  <c r="F16" i="23"/>
  <c r="F20" i="23" s="1"/>
  <c r="E16" i="23"/>
  <c r="E20" i="23" s="1"/>
  <c r="D16" i="23"/>
  <c r="F14" i="23"/>
  <c r="E14" i="23"/>
  <c r="C14" i="23"/>
  <c r="D14" i="23" s="1"/>
  <c r="F13" i="23"/>
  <c r="E13" i="23"/>
  <c r="D13" i="23"/>
  <c r="C13" i="23"/>
  <c r="E12" i="23"/>
  <c r="F12" i="23" s="1"/>
  <c r="C12" i="23"/>
  <c r="D12" i="23" s="1"/>
  <c r="E11" i="23"/>
  <c r="F11" i="23" s="1"/>
  <c r="C11" i="23"/>
  <c r="D11" i="23" s="1"/>
  <c r="F10" i="23"/>
  <c r="E10" i="23"/>
  <c r="E15" i="23" s="1"/>
  <c r="E19" i="23" s="1"/>
  <c r="D10" i="23"/>
  <c r="E9" i="23"/>
  <c r="D9" i="23"/>
  <c r="F9" i="23" s="1"/>
  <c r="C9" i="23"/>
  <c r="F8" i="23"/>
  <c r="E8" i="23"/>
  <c r="F7" i="23"/>
  <c r="F15" i="23" s="1"/>
  <c r="F19" i="23" s="1"/>
  <c r="E7" i="23"/>
  <c r="D7" i="23"/>
  <c r="C7" i="23"/>
  <c r="C15" i="23" s="1"/>
  <c r="C19" i="23" s="1"/>
  <c r="F5" i="23"/>
  <c r="E5" i="23"/>
  <c r="B1" i="23"/>
  <c r="D15" i="23" l="1"/>
  <c r="D19" i="23" s="1"/>
  <c r="F46" i="23"/>
  <c r="H46" i="23"/>
  <c r="F52" i="23"/>
  <c r="H52" i="23"/>
  <c r="H51" i="23"/>
  <c r="H55" i="23" s="1"/>
  <c r="E55" i="23"/>
  <c r="E46" i="23"/>
  <c r="E52" i="23"/>
  <c r="D47" i="23"/>
  <c r="C46" i="23"/>
  <c r="C48" i="23"/>
  <c r="C52" i="23"/>
  <c r="E47" i="23" l="1"/>
  <c r="H47" i="23" s="1"/>
  <c r="H50" i="23" s="1"/>
  <c r="H54" i="23" s="1"/>
  <c r="G47" i="23"/>
  <c r="C47" i="23"/>
  <c r="C50" i="23" s="1"/>
  <c r="C54" i="23" s="1"/>
  <c r="D50" i="23"/>
  <c r="D54" i="23" s="1"/>
  <c r="F47" i="23" l="1"/>
  <c r="F50" i="23" s="1"/>
  <c r="F54" i="23" s="1"/>
  <c r="G50" i="23"/>
  <c r="G54" i="23" s="1"/>
  <c r="E50" i="23"/>
  <c r="E54" i="23" s="1"/>
</calcChain>
</file>

<file path=xl/sharedStrings.xml><?xml version="1.0" encoding="utf-8"?>
<sst xmlns="http://schemas.openxmlformats.org/spreadsheetml/2006/main" count="4815" uniqueCount="126">
  <si>
    <t>Vigencia: 1° de Enero; 00:00horas</t>
  </si>
  <si>
    <t>ESTRUCTURA DE PRECIOS DE COMBUSTIBLES LÍQUIDOS PARA ZONAS DE FRONTERA</t>
  </si>
  <si>
    <t>DEPARTAMENTO DE VICHADA</t>
  </si>
  <si>
    <t>Con cupo ZDF</t>
  </si>
  <si>
    <t>Por encima del Cupo *</t>
  </si>
  <si>
    <t>PLANTA DE ABASTO: Puerto Carreño</t>
  </si>
  <si>
    <t>ID</t>
  </si>
  <si>
    <t>Ítem</t>
  </si>
  <si>
    <t xml:space="preserve">Gasolina Corriente </t>
  </si>
  <si>
    <t>B2 (ACPM)</t>
  </si>
  <si>
    <t>$/Galón</t>
  </si>
  <si>
    <t>IP</t>
  </si>
  <si>
    <t>Ingreso al Productor</t>
  </si>
  <si>
    <t>PN</t>
  </si>
  <si>
    <t>Impuesto Nacional a la gasolina y al ACPM</t>
  </si>
  <si>
    <t>------------------</t>
  </si>
  <si>
    <t>Tt</t>
  </si>
  <si>
    <t>Tarifa de transporte (poliductos y biocombustibles) (^)</t>
  </si>
  <si>
    <t>(^)</t>
  </si>
  <si>
    <t>Fb</t>
  </si>
  <si>
    <t>Tarifa de Ttransporte terrestre</t>
  </si>
  <si>
    <t>N.A.</t>
  </si>
  <si>
    <t>******</t>
  </si>
  <si>
    <t>Cc</t>
  </si>
  <si>
    <t xml:space="preserve">Recuperación costos </t>
  </si>
  <si>
    <t>Ce</t>
  </si>
  <si>
    <t>Costo de cesión</t>
  </si>
  <si>
    <t>Tma</t>
  </si>
  <si>
    <t>Tarifa de marcación (1)</t>
  </si>
  <si>
    <t>Margen plan de continuidad</t>
  </si>
  <si>
    <t>PMI</t>
  </si>
  <si>
    <t>Precio Máx. de Venta al Distribuidor Mayorista</t>
  </si>
  <si>
    <t>MD</t>
  </si>
  <si>
    <t xml:space="preserve">Margen del distribuidor mayorista </t>
  </si>
  <si>
    <t>*</t>
  </si>
  <si>
    <t>Ti</t>
  </si>
  <si>
    <t>Transporte plantas no interconectadas</t>
  </si>
  <si>
    <t>**</t>
  </si>
  <si>
    <t>PS</t>
  </si>
  <si>
    <t>Sobretasa***</t>
  </si>
  <si>
    <t>***</t>
  </si>
  <si>
    <t>PMIL</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</si>
  <si>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</si>
  <si>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</si>
  <si>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</si>
  <si>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</si>
  <si>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</si>
  <si>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</si>
  <si>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</si>
  <si>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</si>
  <si>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</si>
  <si>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</si>
  <si>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</si>
  <si>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</si>
  <si>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Abastecimiento desde Mansilla</t>
  </si>
  <si>
    <t>Para ventas sobre el cupo a estaciones de servicio, previa autorización del Ministerio de Minas y Energía, aplica la estructura nacional</t>
  </si>
  <si>
    <t>Será el señalado en la Resolución 182336 del 28 de 2011 y 91657 de 2012, o en la norma que la modifique o sustituya</t>
  </si>
  <si>
    <t>Corresponde al valor del transporte de Mansilla - Puerto Lopez - Puerto Carreño</t>
  </si>
  <si>
    <t xml:space="preserve">Valor de referencia de sobretasa según Resolución Minminas. </t>
  </si>
  <si>
    <t>Corresponde a la pérdida por evaporación de que trata la Ley 26 de 1989, definida como el 0.4% del Precio Máximo de Venta en Planta de Abastecimiento Mayorista.</t>
  </si>
  <si>
    <t>Valor del transporte desde la planta de Puerto Carreño a las estaciones de servicio</t>
  </si>
  <si>
    <t>Según punto de entrega</t>
  </si>
  <si>
    <t>(1)</t>
  </si>
  <si>
    <t>En los departamentos y en las circunstancias donde se aplique doble marcación se deberá cobrar una tarifa adicional de $3.5 por galón.</t>
  </si>
  <si>
    <t>Corresponde al valor de la tarifa de transporte terrestre entre la planta de producción de biocombustible para uso en motores diesel y la refinería de Barrancabermeja, definido en la Resolución 9 1867 del 28 de diciembre de 2012 o en las normas que la modifiquen o sustituyan</t>
  </si>
  <si>
    <t>Ver Nota Informativa</t>
  </si>
  <si>
    <t>PLANTA DE ABASTO: Aguazul, Casanare</t>
  </si>
  <si>
    <t>ACPM B8</t>
  </si>
  <si>
    <t>Tarifa de transporte  (poliductos y biocombustibles)</t>
  </si>
  <si>
    <t>(2)</t>
  </si>
  <si>
    <t>Recuperación costos Ley 681</t>
  </si>
  <si>
    <t xml:space="preserve">Tarifa de marcación </t>
  </si>
  <si>
    <t>Margen del distribuidor mayorista</t>
  </si>
  <si>
    <t>Transporte desde Aguazul a las EDS</t>
  </si>
  <si>
    <t>Abastecimiento desde Chimitá</t>
  </si>
  <si>
    <t xml:space="preserve"> Será el señalado en la Resolución 182336 del 28 de diciembre de 2011, o en la norma que la modifique o sustituya</t>
  </si>
  <si>
    <t>Corresponde al valor del transporte plantas no interconectadas</t>
  </si>
  <si>
    <t>Valor para el transporte de la planta a las EDS</t>
  </si>
  <si>
    <t>La estructura de la gasolina sin oxigenar aplica en caso de desabastecimiento de alcohol carburante. Una vez superada la situación se deberán activar las mezclas.</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</si>
  <si>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</si>
  <si>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</si>
  <si>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</si>
  <si>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</si>
  <si>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</si>
  <si>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</si>
  <si>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</si>
  <si>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</si>
  <si>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DEPARTAMENTO DE VAUPES</t>
  </si>
  <si>
    <t>Con Cupo *</t>
  </si>
  <si>
    <t>Gasolina Corriente</t>
  </si>
  <si>
    <t>B8</t>
  </si>
  <si>
    <t>PI</t>
  </si>
  <si>
    <t>IVA</t>
  </si>
  <si>
    <t>PG</t>
  </si>
  <si>
    <t>Impuesto Global</t>
  </si>
  <si>
    <t>Tarifa de transporte</t>
  </si>
  <si>
    <t>(***)</t>
  </si>
  <si>
    <t>(**)</t>
  </si>
  <si>
    <t>Pérdida por evaporación****</t>
  </si>
  <si>
    <t>(*****)</t>
  </si>
  <si>
    <t>Precio de Venta al público por galón (no incluye Ti ni FI)</t>
  </si>
  <si>
    <t>Abastecimiento desde Aguazul</t>
  </si>
  <si>
    <t>Para ventas sobre el cupo a estaciones de servicio, previa autorización de Ecopetrol S.A.</t>
  </si>
  <si>
    <t>Valor del transporte desde la Planta de Chimita a la planta de Aguazul</t>
  </si>
  <si>
    <t>Valor de referencia de sobretasa según Resolución Minminas. Para las ventas a precio nacional se debe tener en cuenta  lo establecido en los acuerdos municipales.</t>
  </si>
  <si>
    <t>Valor estimado: 0,4% del precio máximo de venta en planta mayorista (valor estimado)</t>
  </si>
  <si>
    <t>Valor del transporte aéreo de la planta de Aguazul a las estaciones de servicio</t>
  </si>
  <si>
    <t>PLANTA DE ABASTO: San José del Guaviare</t>
  </si>
  <si>
    <t>Tarifa de transporte (poliductos y biocombustibles)</t>
  </si>
  <si>
    <t>Transporte desde San Jose del Guaviare a las EDS</t>
  </si>
  <si>
    <t>Valor del transporte desde la Planta de Mansilla a la Planta de San Jose del Guaviare</t>
  </si>
  <si>
    <t>Valor de referencia de sobretasa según Resolución Minminas.</t>
  </si>
  <si>
    <t>Valor del transporte aéreo de la planta de San José del Guaviare a las estaciones de servicio</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</si>
  <si>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</si>
  <si>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</si>
  <si>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</si>
  <si>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</si>
  <si>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</si>
  <si>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</si>
  <si>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</si>
  <si>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28 de julio;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</si>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</sst>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quot;Oxigenada&quot;\ \8\%"/>
    <numFmt numFmtId="166" formatCode="&quot;Oxigenada&quot;\ \10\%"/>
    <numFmt numFmtId="167" formatCode="&quot;Oxigenada&quot;\ \6\%"/>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sz val="10"/>
      <name val="Calibri"/>
      <family val="2"/>
      <scheme val="minor"/>
    </font>
    <font>
      <b/>
      <vertAlign val="superscript"/>
      <sz val="10"/>
      <name val="Calibri"/>
      <family val="2"/>
      <scheme val="minor"/>
    </font>
    <font>
      <u/>
      <sz val="8.8000000000000007"/>
      <color theme="10"/>
      <name val="Calibri"/>
      <family val="2"/>
    </font>
    <font>
      <b/>
      <sz val="10"/>
      <color indexed="10"/>
      <name val="Calibri"/>
      <family val="2"/>
    </font>
    <font>
      <b/>
      <sz val="11"/>
      <color rgb="FFFF0000"/>
      <name val="Calibri"/>
      <family val="2"/>
      <scheme val="minor"/>
    </font>
  </fonts>
  <fills count="6">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s>
  <borders count="47">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right style="dotted">
        <color rgb="FF92D050"/>
      </right>
      <top style="double">
        <color rgb="FF92D050"/>
      </top>
      <bottom style="dotted">
        <color rgb="FF92D050"/>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theme="0" tint="-0.24994659260841701"/>
      </left>
      <right/>
      <top/>
      <bottom/>
      <diagonal/>
    </border>
    <border>
      <left style="double">
        <color theme="2"/>
      </left>
      <right/>
      <top style="double">
        <color theme="2"/>
      </top>
      <bottom/>
      <diagonal/>
    </border>
    <border>
      <left/>
      <right/>
      <top style="double">
        <color theme="2"/>
      </top>
      <bottom/>
      <diagonal/>
    </border>
    <border>
      <left/>
      <right style="double">
        <color theme="2"/>
      </right>
      <top style="double">
        <color theme="2"/>
      </top>
      <bottom/>
      <diagonal/>
    </border>
    <border>
      <left style="double">
        <color theme="2"/>
      </left>
      <right/>
      <top/>
      <bottom/>
      <diagonal/>
    </border>
    <border>
      <left/>
      <right/>
      <top/>
      <bottom style="double">
        <color theme="2"/>
      </bottom>
      <diagonal/>
    </border>
    <border>
      <left/>
      <right style="double">
        <color theme="2"/>
      </right>
      <top/>
      <bottom style="double">
        <color theme="2"/>
      </bottom>
      <diagonal/>
    </border>
    <border>
      <left/>
      <right style="double">
        <color theme="2"/>
      </right>
      <top/>
      <bottom/>
      <diagonal/>
    </border>
    <border>
      <left style="double">
        <color theme="0" tint="-0.24994659260841701"/>
      </left>
      <right style="dotted">
        <color theme="0" tint="-0.24994659260841701"/>
      </right>
      <top/>
      <bottom/>
      <diagonal/>
    </border>
    <border>
      <left style="dotted">
        <color theme="0" tint="-0.24994659260841701"/>
      </left>
      <right/>
      <top/>
      <bottom/>
      <diagonal/>
    </border>
    <border>
      <left style="double">
        <color theme="0" tint="-4.9989318521683403E-2"/>
      </left>
      <right style="dotted">
        <color theme="0" tint="-0.24994659260841701"/>
      </right>
      <top style="dotted">
        <color rgb="FF92D050"/>
      </top>
      <bottom/>
      <diagonal/>
    </border>
    <border>
      <left style="dotted">
        <color theme="0" tint="-0.24994659260841701"/>
      </left>
      <right style="dotted">
        <color theme="0" tint="-0.24994659260841701"/>
      </right>
      <top/>
      <bottom/>
      <diagonal/>
    </border>
    <border>
      <left style="double">
        <color theme="0" tint="-4.9989318521683403E-2"/>
      </left>
      <right/>
      <top/>
      <bottom/>
      <diagonal/>
    </border>
    <border>
      <left style="double">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style="double">
        <color theme="0" tint="-4.9989318521683403E-2"/>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uble">
        <color rgb="FF92D050"/>
      </left>
      <right/>
      <top/>
      <bottom style="dotted">
        <color theme="0" tint="-0.24994659260841701"/>
      </bottom>
      <diagonal/>
    </border>
    <border>
      <left style="dotted">
        <color theme="0" tint="-0.24994659260841701"/>
      </left>
      <right style="double">
        <color theme="0" tint="-0.24994659260841701"/>
      </right>
      <top/>
      <bottom style="dotted">
        <color theme="0" tint="-0.24994659260841701"/>
      </bottom>
      <diagonal/>
    </border>
    <border>
      <left style="double">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style="double">
        <color rgb="FF92D050"/>
      </left>
      <right/>
      <top style="dotted">
        <color theme="0" tint="-0.24994659260841701"/>
      </top>
      <bottom style="dotted">
        <color theme="0" tint="-0.24994659260841701"/>
      </bottom>
      <diagonal/>
    </border>
    <border>
      <left style="dotted">
        <color theme="0" tint="-0.24994659260841701"/>
      </left>
      <right style="double">
        <color theme="0" tint="-0.24994659260841701"/>
      </right>
      <top style="dotted">
        <color theme="0" tint="-0.24994659260841701"/>
      </top>
      <bottom style="dotted">
        <color theme="0" tint="-0.24994659260841701"/>
      </bottom>
      <diagonal/>
    </border>
    <border>
      <left style="double">
        <color rgb="FF92D050"/>
      </left>
      <right style="dotted">
        <color theme="0" tint="-0.24994659260841701"/>
      </right>
      <top style="dotted">
        <color theme="0" tint="-0.24994659260841701"/>
      </top>
      <bottom style="dotted">
        <color theme="0" tint="-0.24994659260841701"/>
      </bottom>
      <diagonal/>
    </border>
    <border>
      <left style="double">
        <color theme="0" tint="-0.24994659260841701"/>
      </left>
      <right style="dotted">
        <color theme="0" tint="-0.24994659260841701"/>
      </right>
      <top style="dotted">
        <color theme="0" tint="-0.24994659260841701"/>
      </top>
      <bottom style="double">
        <color theme="0" tint="-0.24994659260841701"/>
      </bottom>
      <diagonal/>
    </border>
    <border>
      <left style="double">
        <color rgb="FF92D050"/>
      </left>
      <right style="dotted">
        <color theme="0" tint="-0.24994659260841701"/>
      </right>
      <top style="dotted">
        <color theme="0" tint="-0.24994659260841701"/>
      </top>
      <bottom style="double">
        <color rgb="FF92D050"/>
      </bottom>
      <diagonal/>
    </border>
    <border>
      <left style="dotted">
        <color theme="0" tint="-0.24994659260841701"/>
      </left>
      <right style="dotted">
        <color theme="0" tint="-0.24994659260841701"/>
      </right>
      <top style="dotted">
        <color theme="0" tint="-0.24994659260841701"/>
      </top>
      <bottom style="double">
        <color rgb="FF92D050"/>
      </bottom>
      <diagonal/>
    </border>
    <border>
      <left style="dotted">
        <color theme="0" tint="-0.24994659260841701"/>
      </left>
      <right style="double">
        <color rgb="FF92D050"/>
      </right>
      <top style="dotted">
        <color theme="0" tint="-0.24994659260841701"/>
      </top>
      <bottom style="double">
        <color rgb="FF92D050"/>
      </bottom>
      <diagonal/>
    </border>
    <border>
      <left style="double">
        <color rgb="FF92D050"/>
      </left>
      <right/>
      <top style="dotted">
        <color theme="0" tint="-0.24994659260841701"/>
      </top>
      <bottom style="double">
        <color rgb="FF92D050"/>
      </bottom>
      <diagonal/>
    </border>
    <border>
      <left style="dotted">
        <color theme="0" tint="-0.24994659260841701"/>
      </left>
      <right style="dotted">
        <color theme="0" tint="-0.24994659260841701"/>
      </right>
      <top style="dotted">
        <color theme="0" tint="-0.24994659260841701"/>
      </top>
      <bottom style="double">
        <color theme="0" tint="-0.24994659260841701"/>
      </bottom>
      <diagonal/>
    </border>
    <border>
      <left style="dotted">
        <color theme="0" tint="-0.24994659260841701"/>
      </left>
      <right style="double">
        <color theme="0" tint="-0.24994659260841701"/>
      </right>
      <top style="dotted">
        <color theme="0" tint="-0.24994659260841701"/>
      </top>
      <bottom style="double">
        <color theme="0" tint="-0.24994659260841701"/>
      </bottom>
      <diagonal/>
    </border>
    <border>
      <left/>
      <right/>
      <top style="double">
        <color rgb="FF92D050"/>
      </top>
      <bottom style="dotted">
        <color rgb="FF92D050"/>
      </bottom>
      <diagonal/>
    </border>
    <border>
      <left/>
      <right/>
      <top style="dotted">
        <color rgb="FF92D050"/>
      </top>
      <bottom style="dotted">
        <color rgb="FF92D050"/>
      </bottom>
      <diagonal/>
    </border>
    <border>
      <left/>
      <right/>
      <top style="dotted">
        <color rgb="FF92D050"/>
      </top>
      <bottom style="double">
        <color rgb="FF92D050"/>
      </bottom>
      <diagonal/>
    </border>
    <border>
      <left style="dotted">
        <color theme="0" tint="-0.24994659260841701"/>
      </left>
      <right/>
      <top style="dotted">
        <color theme="0" tint="-0.24994659260841701"/>
      </top>
      <bottom style="double">
        <color rgb="FF92D050"/>
      </bottom>
      <diagonal/>
    </border>
    <border>
      <left style="dotted">
        <color theme="0" tint="-0.24994659260841701"/>
      </left>
      <right/>
      <top style="dotted">
        <color theme="0" tint="-0.24994659260841701"/>
      </top>
      <bottom style="double">
        <color theme="0" tint="-0.24994659260841701"/>
      </bottom>
      <diagonal/>
    </border>
  </borders>
  <cellStyleXfs count="5">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195">
    <xf numFmtId="0" fontId="0" fillId="0" borderId="0" xfId="0"/>
    <xf numFmtId="0" fontId="5" fillId="0" borderId="0" xfId="2" applyFont="1" applyFill="1" applyAlignment="1" applyProtection="1">
      <alignment vertical="center"/>
      <protection hidden="1"/>
    </xf>
    <xf numFmtId="0" fontId="5" fillId="0" borderId="0" xfId="2" applyFont="1" applyAlignment="1" applyProtection="1">
      <alignment vertical="center"/>
      <protection hidden="1"/>
    </xf>
    <xf numFmtId="0" fontId="3" fillId="0" borderId="0" xfId="0" applyFont="1" applyAlignment="1" applyProtection="1">
      <alignment vertical="center"/>
      <protection hidden="1"/>
    </xf>
    <xf numFmtId="0" fontId="5" fillId="0" borderId="0" xfId="2" applyFont="1" applyFill="1" applyBorder="1" applyAlignment="1" applyProtection="1">
      <alignment vertical="center"/>
      <protection hidden="1"/>
    </xf>
    <xf numFmtId="0" fontId="5" fillId="0" borderId="0" xfId="2" quotePrefix="1" applyFont="1" applyFill="1" applyBorder="1" applyAlignment="1" applyProtection="1">
      <alignment vertical="center"/>
      <protection hidden="1"/>
    </xf>
    <xf numFmtId="0" fontId="6" fillId="2" borderId="1" xfId="2" quotePrefix="1" applyFont="1" applyFill="1" applyBorder="1" applyAlignment="1" applyProtection="1">
      <alignment horizontal="left" vertical="center"/>
      <protection hidden="1"/>
    </xf>
    <xf numFmtId="0" fontId="7" fillId="2" borderId="2" xfId="2" applyFont="1" applyFill="1" applyBorder="1" applyAlignment="1" applyProtection="1">
      <alignment vertical="center"/>
      <protection hidden="1"/>
    </xf>
    <xf numFmtId="0" fontId="3" fillId="0" borderId="0" xfId="0" applyFont="1" applyProtection="1">
      <protection hidden="1"/>
    </xf>
    <xf numFmtId="0" fontId="6" fillId="2" borderId="4" xfId="2" quotePrefix="1" applyFont="1" applyFill="1" applyBorder="1" applyAlignment="1" applyProtection="1">
      <alignment horizontal="left" vertical="center"/>
      <protection hidden="1"/>
    </xf>
    <xf numFmtId="0" fontId="7" fillId="2" borderId="5" xfId="2" applyFont="1" applyFill="1" applyBorder="1" applyAlignment="1" applyProtection="1">
      <alignment vertical="center"/>
      <protection hidden="1"/>
    </xf>
    <xf numFmtId="0" fontId="7" fillId="3" borderId="4"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3" borderId="6" xfId="2" quotePrefix="1" applyFont="1" applyFill="1" applyBorder="1" applyAlignment="1" applyProtection="1">
      <alignment horizontal="center" vertical="center" wrapText="1"/>
      <protection hidden="1"/>
    </xf>
    <xf numFmtId="0" fontId="2" fillId="0" borderId="0" xfId="0" applyFont="1" applyProtection="1">
      <protection hidden="1"/>
    </xf>
    <xf numFmtId="0" fontId="2" fillId="0" borderId="0" xfId="0" applyFont="1" applyAlignment="1" applyProtection="1">
      <alignment vertical="center"/>
      <protection hidden="1"/>
    </xf>
    <xf numFmtId="0" fontId="7" fillId="3" borderId="6" xfId="2"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left" vertical="center" wrapText="1"/>
      <protection hidden="1"/>
    </xf>
    <xf numFmtId="164" fontId="5" fillId="4" borderId="4" xfId="3" applyFont="1" applyFill="1" applyBorder="1" applyAlignment="1" applyProtection="1">
      <alignment horizontal="center" vertical="center" wrapText="1"/>
      <protection hidden="1"/>
    </xf>
    <xf numFmtId="164" fontId="5" fillId="4" borderId="5" xfId="3" applyFont="1" applyFill="1" applyBorder="1" applyAlignment="1" applyProtection="1">
      <alignment horizontal="center" vertical="center" wrapText="1"/>
      <protection hidden="1"/>
    </xf>
    <xf numFmtId="164" fontId="5" fillId="4" borderId="6" xfId="3" applyFont="1" applyFill="1" applyBorder="1" applyAlignment="1" applyProtection="1">
      <alignment horizontal="center" vertical="center" wrapText="1"/>
      <protection hidden="1"/>
    </xf>
    <xf numFmtId="164" fontId="5" fillId="4" borderId="4" xfId="3" quotePrefix="1" applyFont="1" applyFill="1" applyBorder="1" applyAlignment="1" applyProtection="1">
      <alignment horizontal="center" vertical="center" wrapText="1"/>
      <protection hidden="1"/>
    </xf>
    <xf numFmtId="164" fontId="5" fillId="4" borderId="5" xfId="3" quotePrefix="1" applyFont="1" applyFill="1" applyBorder="1" applyAlignment="1" applyProtection="1">
      <alignment horizontal="center" vertical="center" wrapText="1"/>
      <protection hidden="1"/>
    </xf>
    <xf numFmtId="164" fontId="5" fillId="4" borderId="6" xfId="3" quotePrefix="1" applyFont="1" applyFill="1" applyBorder="1" applyAlignment="1" applyProtection="1">
      <alignment horizontal="center" vertical="center" wrapText="1"/>
      <protection hidden="1"/>
    </xf>
    <xf numFmtId="1" fontId="3" fillId="0" borderId="0" xfId="0" applyNumberFormat="1" applyFont="1" applyAlignment="1" applyProtection="1">
      <alignment vertical="center"/>
      <protection hidden="1"/>
    </xf>
    <xf numFmtId="0" fontId="3" fillId="0" borderId="0" xfId="0" applyFont="1"/>
    <xf numFmtId="0" fontId="5" fillId="5" borderId="4"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left" vertical="center" wrapText="1"/>
      <protection hidden="1"/>
    </xf>
    <xf numFmtId="164" fontId="5" fillId="5" borderId="4" xfId="3" applyFont="1" applyFill="1" applyBorder="1" applyAlignment="1" applyProtection="1">
      <alignment horizontal="center" vertical="center" wrapText="1"/>
      <protection hidden="1"/>
    </xf>
    <xf numFmtId="164" fontId="5" fillId="5" borderId="5" xfId="3" applyFont="1" applyFill="1" applyBorder="1" applyAlignment="1" applyProtection="1">
      <alignment horizontal="center" vertical="center" wrapText="1"/>
      <protection hidden="1"/>
    </xf>
    <xf numFmtId="164" fontId="5" fillId="5" borderId="6" xfId="3" applyFont="1" applyFill="1" applyBorder="1" applyAlignment="1" applyProtection="1">
      <alignment horizontal="center" vertical="center" wrapText="1"/>
      <protection hidden="1"/>
    </xf>
    <xf numFmtId="164" fontId="5" fillId="0" borderId="4" xfId="3" applyFont="1" applyFill="1" applyBorder="1" applyAlignment="1" applyProtection="1">
      <alignment horizontal="center" vertical="center" wrapText="1"/>
      <protection hidden="1"/>
    </xf>
    <xf numFmtId="164" fontId="5" fillId="0" borderId="5" xfId="3" applyFont="1" applyFill="1" applyBorder="1" applyAlignment="1" applyProtection="1">
      <alignment horizontal="center" vertical="center" wrapText="1"/>
      <protection hidden="1"/>
    </xf>
    <xf numFmtId="164" fontId="5" fillId="0" borderId="6" xfId="3"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left" vertical="center" wrapText="1"/>
      <protection hidden="1"/>
    </xf>
    <xf numFmtId="164" fontId="5" fillId="5" borderId="7" xfId="3" applyFont="1" applyFill="1" applyBorder="1" applyAlignment="1" applyProtection="1">
      <alignment horizontal="center" vertical="center" wrapText="1"/>
      <protection hidden="1"/>
    </xf>
    <xf numFmtId="164" fontId="5" fillId="5" borderId="8" xfId="3" applyFont="1" applyFill="1" applyBorder="1" applyAlignment="1" applyProtection="1">
      <alignment horizontal="center" vertical="center" wrapText="1"/>
      <protection hidden="1"/>
    </xf>
    <xf numFmtId="164" fontId="5" fillId="5" borderId="9"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164" fontId="9" fillId="0" borderId="0" xfId="3" applyFont="1" applyFill="1" applyBorder="1" applyAlignment="1" applyProtection="1">
      <alignment vertical="center" wrapText="1"/>
      <protection hidden="1"/>
    </xf>
    <xf numFmtId="0" fontId="5" fillId="0" borderId="0" xfId="2" quotePrefix="1" applyFont="1" applyFill="1" applyBorder="1" applyAlignment="1" applyProtection="1">
      <alignment horizontal="right" vertical="center" wrapText="1"/>
      <protection hidden="1"/>
    </xf>
    <xf numFmtId="0" fontId="5" fillId="0" borderId="0" xfId="2" applyFont="1" applyFill="1" applyBorder="1" applyAlignment="1" applyProtection="1">
      <alignment vertical="center" wrapText="1"/>
      <protection hidden="1"/>
    </xf>
    <xf numFmtId="0" fontId="11" fillId="0" borderId="0" xfId="2" quotePrefix="1" applyFont="1" applyFill="1" applyBorder="1" applyAlignment="1" applyProtection="1">
      <alignment horizontal="right" vertical="center" wrapText="1"/>
      <protection hidden="1"/>
    </xf>
    <xf numFmtId="0" fontId="5" fillId="0" borderId="0" xfId="2" applyFont="1" applyFill="1" applyBorder="1" applyAlignment="1" applyProtection="1">
      <alignment horizontal="right" vertical="center" wrapText="1"/>
      <protection hidden="1"/>
    </xf>
    <xf numFmtId="0" fontId="5" fillId="0" borderId="0" xfId="2" applyFont="1" applyFill="1" applyAlignment="1" applyProtection="1">
      <alignment horizontal="right" vertical="center" wrapText="1"/>
      <protection hidden="1"/>
    </xf>
    <xf numFmtId="0" fontId="10" fillId="0" borderId="0" xfId="2" applyFont="1" applyAlignment="1" applyProtection="1">
      <alignment vertical="center" wrapText="1"/>
      <protection hidden="1"/>
    </xf>
    <xf numFmtId="0" fontId="10" fillId="0" borderId="0" xfId="2" applyFont="1" applyAlignment="1" applyProtection="1">
      <alignment vertical="center"/>
      <protection hidden="1"/>
    </xf>
    <xf numFmtId="0" fontId="0" fillId="0" borderId="0" xfId="0" applyFont="1" applyAlignment="1" applyProtection="1">
      <alignment vertical="center"/>
      <protection hidden="1"/>
    </xf>
    <xf numFmtId="0" fontId="12" fillId="0" borderId="0" xfId="4" applyFont="1" applyFill="1" applyBorder="1" applyAlignment="1" applyProtection="1">
      <alignment vertical="center" wrapText="1"/>
      <protection hidden="1"/>
    </xf>
    <xf numFmtId="0" fontId="6" fillId="2" borderId="10" xfId="2" quotePrefix="1" applyFont="1" applyFill="1" applyBorder="1" applyAlignment="1" applyProtection="1">
      <alignment horizontal="left" vertical="center"/>
      <protection hidden="1"/>
    </xf>
    <xf numFmtId="0" fontId="7" fillId="2" borderId="0"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7" fillId="3" borderId="21" xfId="2" applyFont="1" applyFill="1" applyBorder="1" applyAlignment="1" applyProtection="1">
      <alignment horizontal="center" vertical="center" wrapText="1"/>
      <protection hidden="1"/>
    </xf>
    <xf numFmtId="0" fontId="7" fillId="3" borderId="19" xfId="2" applyFont="1" applyFill="1" applyBorder="1" applyAlignment="1" applyProtection="1">
      <alignment horizontal="center" vertical="center" wrapText="1"/>
      <protection hidden="1"/>
    </xf>
    <xf numFmtId="0" fontId="7" fillId="3" borderId="22" xfId="2" applyFont="1" applyFill="1" applyBorder="1" applyAlignment="1" applyProtection="1">
      <alignment horizontal="center" vertical="center"/>
      <protection hidden="1"/>
    </xf>
    <xf numFmtId="165" fontId="7" fillId="3" borderId="5" xfId="2" quotePrefix="1" applyNumberFormat="1" applyFont="1" applyFill="1" applyBorder="1" applyAlignment="1" applyProtection="1">
      <alignment horizontal="center" vertical="center" wrapText="1"/>
      <protection hidden="1"/>
    </xf>
    <xf numFmtId="9" fontId="7" fillId="3" borderId="19" xfId="2" applyNumberFormat="1" applyFont="1" applyFill="1" applyBorder="1" applyAlignment="1" applyProtection="1">
      <alignment horizontal="center" vertical="center" wrapText="1"/>
      <protection hidden="1"/>
    </xf>
    <xf numFmtId="9" fontId="7" fillId="3" borderId="22" xfId="2" applyNumberFormat="1" applyFont="1" applyFill="1" applyBorder="1" applyAlignment="1" applyProtection="1">
      <alignment horizontal="center" vertical="center" wrapText="1"/>
      <protection hidden="1"/>
    </xf>
    <xf numFmtId="9" fontId="7" fillId="3" borderId="21" xfId="2" applyNumberFormat="1" applyFont="1" applyFill="1" applyBorder="1" applyAlignment="1" applyProtection="1">
      <alignment horizontal="center" vertical="center" wrapText="1"/>
      <protection hidden="1"/>
    </xf>
    <xf numFmtId="0" fontId="7" fillId="3" borderId="25" xfId="2" applyFont="1" applyFill="1" applyBorder="1" applyAlignment="1" applyProtection="1">
      <alignment horizontal="center" vertical="center" wrapText="1"/>
      <protection hidden="1"/>
    </xf>
    <xf numFmtId="0" fontId="7" fillId="3" borderId="26" xfId="2" applyFont="1" applyFill="1" applyBorder="1" applyAlignment="1" applyProtection="1">
      <alignment horizontal="center" vertical="center" wrapText="1"/>
      <protection hidden="1"/>
    </xf>
    <xf numFmtId="0" fontId="7" fillId="3" borderId="24" xfId="2" applyFont="1" applyFill="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164" fontId="5" fillId="4" borderId="26" xfId="3" applyFont="1" applyFill="1" applyBorder="1" applyAlignment="1" applyProtection="1">
      <alignment horizontal="center" vertical="center" wrapText="1"/>
      <protection hidden="1"/>
    </xf>
    <xf numFmtId="164" fontId="5" fillId="0" borderId="24" xfId="3" applyFont="1" applyFill="1" applyBorder="1" applyAlignment="1" applyProtection="1">
      <alignment horizontal="center" vertical="center" wrapText="1"/>
      <protection hidden="1"/>
    </xf>
    <xf numFmtId="164" fontId="5" fillId="0" borderId="27" xfId="3" applyFont="1" applyFill="1" applyBorder="1" applyAlignment="1" applyProtection="1">
      <alignment horizontal="center" vertical="center" wrapText="1"/>
      <protection hidden="1"/>
    </xf>
    <xf numFmtId="164" fontId="5" fillId="0" borderId="28" xfId="3" applyFont="1" applyFill="1" applyBorder="1" applyAlignment="1" applyProtection="1">
      <alignment horizontal="center" vertical="center" wrapText="1"/>
      <protection hidden="1"/>
    </xf>
    <xf numFmtId="164" fontId="5" fillId="4" borderId="26" xfId="3" quotePrefix="1"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164" fontId="5" fillId="0" borderId="30" xfId="3" applyFont="1" applyFill="1" applyBorder="1" applyAlignment="1" applyProtection="1">
      <alignment horizontal="center" vertical="center" wrapText="1"/>
      <protection hidden="1"/>
    </xf>
    <xf numFmtId="164" fontId="5" fillId="0" borderId="31" xfId="3" applyFont="1" applyFill="1" applyBorder="1" applyAlignment="1" applyProtection="1">
      <alignment horizontal="center" vertical="center" wrapText="1"/>
      <protection hidden="1"/>
    </xf>
    <xf numFmtId="164" fontId="5" fillId="0" borderId="32" xfId="3" applyFont="1" applyFill="1" applyBorder="1" applyAlignment="1" applyProtection="1">
      <alignment horizontal="center" vertical="center" wrapText="1"/>
      <protection hidden="1"/>
    </xf>
    <xf numFmtId="164" fontId="5" fillId="0" borderId="33" xfId="3" applyFont="1" applyFill="1" applyBorder="1" applyAlignment="1" applyProtection="1">
      <alignment horizontal="center" vertical="center" wrapText="1"/>
      <protection hidden="1"/>
    </xf>
    <xf numFmtId="164" fontId="5" fillId="4" borderId="30" xfId="3" applyFont="1" applyFill="1" applyBorder="1" applyAlignment="1" applyProtection="1">
      <alignment horizontal="center" vertical="center" wrapText="1"/>
      <protection hidden="1"/>
    </xf>
    <xf numFmtId="164" fontId="5" fillId="4" borderId="31" xfId="3" applyFont="1" applyFill="1" applyBorder="1" applyAlignment="1" applyProtection="1">
      <alignment horizontal="center" vertical="center" wrapText="1"/>
      <protection hidden="1"/>
    </xf>
    <xf numFmtId="164" fontId="5" fillId="4" borderId="32" xfId="3" applyFont="1" applyFill="1" applyBorder="1" applyAlignment="1" applyProtection="1">
      <alignment horizontal="center" vertical="center" wrapText="1"/>
      <protection hidden="1"/>
    </xf>
    <xf numFmtId="164" fontId="5" fillId="4" borderId="33" xfId="3" applyFont="1" applyFill="1" applyBorder="1" applyAlignment="1" applyProtection="1">
      <alignment horizontal="center" vertical="center" wrapText="1"/>
      <protection hidden="1"/>
    </xf>
    <xf numFmtId="164" fontId="5" fillId="4" borderId="27" xfId="3" applyFont="1" applyFill="1" applyBorder="1" applyAlignment="1" applyProtection="1">
      <alignment horizontal="center" vertical="center" wrapText="1"/>
      <protection hidden="1"/>
    </xf>
    <xf numFmtId="0" fontId="5" fillId="5" borderId="29" xfId="0" applyFont="1" applyFill="1" applyBorder="1" applyAlignment="1" applyProtection="1">
      <alignment horizontal="center" vertical="center" wrapText="1"/>
      <protection hidden="1"/>
    </xf>
    <xf numFmtId="0" fontId="5" fillId="5" borderId="31" xfId="0" applyFont="1" applyFill="1" applyBorder="1" applyAlignment="1" applyProtection="1">
      <alignment horizontal="left" vertical="center" wrapText="1"/>
      <protection hidden="1"/>
    </xf>
    <xf numFmtId="164" fontId="5" fillId="5" borderId="34" xfId="3" applyFont="1" applyFill="1" applyBorder="1" applyAlignment="1" applyProtection="1">
      <alignment horizontal="center" vertical="center" wrapText="1"/>
      <protection hidden="1"/>
    </xf>
    <xf numFmtId="164" fontId="5" fillId="5" borderId="30" xfId="3" applyFont="1" applyFill="1" applyBorder="1" applyAlignment="1" applyProtection="1">
      <alignment horizontal="center" vertical="center" wrapText="1"/>
      <protection hidden="1"/>
    </xf>
    <xf numFmtId="164" fontId="5" fillId="5" borderId="31" xfId="3" applyFont="1" applyFill="1" applyBorder="1" applyAlignment="1" applyProtection="1">
      <alignment horizontal="center" vertical="center" wrapText="1"/>
      <protection hidden="1"/>
    </xf>
    <xf numFmtId="164" fontId="5" fillId="5" borderId="32" xfId="3" applyFont="1" applyFill="1" applyBorder="1" applyAlignment="1" applyProtection="1">
      <alignment horizontal="center" vertical="center" wrapText="1"/>
      <protection hidden="1"/>
    </xf>
    <xf numFmtId="164" fontId="5" fillId="5" borderId="33" xfId="3" applyFont="1" applyFill="1" applyBorder="1" applyAlignment="1" applyProtection="1">
      <alignment horizontal="center" vertical="center" wrapText="1"/>
      <protection hidden="1"/>
    </xf>
    <xf numFmtId="164" fontId="5" fillId="0" borderId="26" xfId="3" applyFont="1" applyFill="1" applyBorder="1" applyAlignment="1" applyProtection="1">
      <alignment horizontal="center" vertical="center" wrapText="1"/>
      <protection hidden="1"/>
    </xf>
    <xf numFmtId="0" fontId="5" fillId="5" borderId="30" xfId="0" applyFont="1" applyFill="1" applyBorder="1" applyAlignment="1" applyProtection="1">
      <alignment horizontal="left" vertical="center" wrapText="1"/>
      <protection hidden="1"/>
    </xf>
    <xf numFmtId="0" fontId="5" fillId="5" borderId="35" xfId="0" applyFont="1" applyFill="1" applyBorder="1" applyAlignment="1" applyProtection="1">
      <alignment horizontal="center" vertical="center" wrapText="1"/>
      <protection hidden="1"/>
    </xf>
    <xf numFmtId="164" fontId="5" fillId="5" borderId="36" xfId="3" applyFont="1" applyFill="1" applyBorder="1" applyAlignment="1" applyProtection="1">
      <alignment horizontal="center" vertical="center" wrapText="1"/>
      <protection hidden="1"/>
    </xf>
    <xf numFmtId="164" fontId="5" fillId="5" borderId="37" xfId="3" applyFont="1" applyFill="1" applyBorder="1" applyAlignment="1" applyProtection="1">
      <alignment horizontal="center" vertical="center" wrapText="1"/>
      <protection hidden="1"/>
    </xf>
    <xf numFmtId="164" fontId="5" fillId="5" borderId="38" xfId="3" applyFont="1" applyFill="1" applyBorder="1" applyAlignment="1" applyProtection="1">
      <alignment horizontal="center" vertical="center" wrapText="1"/>
      <protection hidden="1"/>
    </xf>
    <xf numFmtId="164" fontId="5" fillId="5" borderId="39" xfId="3" applyFont="1" applyFill="1" applyBorder="1" applyAlignment="1" applyProtection="1">
      <alignment horizontal="center" vertical="center" wrapText="1"/>
      <protection hidden="1"/>
    </xf>
    <xf numFmtId="164" fontId="5" fillId="5" borderId="40" xfId="3" applyFont="1" applyFill="1" applyBorder="1" applyAlignment="1" applyProtection="1">
      <alignment horizontal="center" vertical="center" wrapText="1"/>
      <protection hidden="1"/>
    </xf>
    <xf numFmtId="164" fontId="5" fillId="5" borderId="41" xfId="3" applyFont="1" applyFill="1" applyBorder="1" applyAlignment="1" applyProtection="1">
      <alignment horizontal="center" vertical="center" wrapText="1"/>
      <protection hidden="1"/>
    </xf>
    <xf numFmtId="0" fontId="10" fillId="0" borderId="0" xfId="2" applyFont="1" applyFill="1" applyBorder="1" applyAlignment="1" applyProtection="1">
      <alignment horizontal="left" vertical="center" wrapText="1"/>
      <protection hidden="1"/>
    </xf>
    <xf numFmtId="0" fontId="9" fillId="0" borderId="0" xfId="2" applyFont="1" applyAlignment="1" applyProtection="1">
      <alignment vertical="center"/>
      <protection hidden="1"/>
    </xf>
    <xf numFmtId="0" fontId="5" fillId="0" borderId="0" xfId="2" applyFont="1" applyFill="1" applyBorder="1" applyAlignment="1" applyProtection="1">
      <alignment horizontal="left" vertical="center" indent="1"/>
      <protection hidden="1"/>
    </xf>
    <xf numFmtId="0" fontId="6" fillId="0" borderId="0" xfId="2" applyFont="1" applyFill="1" applyAlignment="1" applyProtection="1">
      <alignment vertical="center"/>
      <protection hidden="1"/>
    </xf>
    <xf numFmtId="0" fontId="9" fillId="2" borderId="1" xfId="2" quotePrefix="1" applyFont="1" applyFill="1" applyBorder="1" applyAlignment="1" applyProtection="1">
      <alignment horizontal="left" vertical="center"/>
      <protection hidden="1"/>
    </xf>
    <xf numFmtId="0" fontId="9" fillId="2" borderId="2" xfId="2" applyFont="1" applyFill="1" applyBorder="1" applyAlignment="1" applyProtection="1">
      <alignment vertical="center"/>
      <protection hidden="1"/>
    </xf>
    <xf numFmtId="0" fontId="14" fillId="0" borderId="0" xfId="0" applyFont="1" applyProtection="1">
      <protection hidden="1"/>
    </xf>
    <xf numFmtId="0" fontId="9" fillId="2" borderId="4" xfId="2" quotePrefix="1" applyFont="1" applyFill="1" applyBorder="1" applyAlignment="1" applyProtection="1">
      <alignment horizontal="left" vertical="center"/>
      <protection hidden="1"/>
    </xf>
    <xf numFmtId="0" fontId="9" fillId="2" borderId="5" xfId="2" applyFont="1" applyFill="1" applyBorder="1" applyAlignment="1" applyProtection="1">
      <alignment vertical="center"/>
      <protection hidden="1"/>
    </xf>
    <xf numFmtId="0" fontId="9" fillId="3" borderId="4" xfId="2" applyFont="1" applyFill="1" applyBorder="1" applyAlignment="1" applyProtection="1">
      <alignment horizontal="center" vertical="center" wrapText="1"/>
      <protection hidden="1"/>
    </xf>
    <xf numFmtId="0" fontId="9" fillId="3" borderId="43" xfId="2" applyFont="1" applyFill="1" applyBorder="1" applyAlignment="1" applyProtection="1">
      <alignment horizontal="center" vertical="center" wrapText="1"/>
      <protection hidden="1"/>
    </xf>
    <xf numFmtId="0" fontId="9" fillId="3" borderId="5" xfId="2" applyFont="1" applyFill="1" applyBorder="1" applyAlignment="1" applyProtection="1">
      <alignment horizontal="center" vertical="center" wrapText="1"/>
      <protection hidden="1"/>
    </xf>
    <xf numFmtId="0" fontId="9" fillId="3" borderId="6" xfId="2"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5" xfId="0" applyFont="1" applyBorder="1" applyAlignment="1" applyProtection="1">
      <alignment horizontal="left" vertical="center" wrapText="1"/>
      <protection hidden="1"/>
    </xf>
    <xf numFmtId="164" fontId="9" fillId="4" borderId="4" xfId="3" applyFont="1" applyFill="1" applyBorder="1" applyAlignment="1" applyProtection="1">
      <alignment horizontal="center" vertical="center" wrapText="1"/>
      <protection hidden="1"/>
    </xf>
    <xf numFmtId="164" fontId="9" fillId="4" borderId="43" xfId="3" applyFont="1" applyFill="1" applyBorder="1" applyAlignment="1" applyProtection="1">
      <alignment horizontal="center" vertical="center" wrapText="1"/>
      <protection hidden="1"/>
    </xf>
    <xf numFmtId="164" fontId="9" fillId="0" borderId="5" xfId="3" applyFont="1" applyFill="1" applyBorder="1" applyAlignment="1" applyProtection="1">
      <alignment horizontal="center" vertical="center" wrapText="1"/>
      <protection hidden="1"/>
    </xf>
    <xf numFmtId="164" fontId="9" fillId="4" borderId="6" xfId="3" applyFont="1" applyFill="1" applyBorder="1" applyAlignment="1" applyProtection="1">
      <alignment horizontal="center" vertical="center" wrapText="1"/>
      <protection hidden="1"/>
    </xf>
    <xf numFmtId="164" fontId="9" fillId="4" borderId="4" xfId="3" quotePrefix="1" applyFont="1" applyFill="1" applyBorder="1" applyAlignment="1" applyProtection="1">
      <alignment horizontal="center" vertical="center" wrapText="1"/>
      <protection hidden="1"/>
    </xf>
    <xf numFmtId="164" fontId="9" fillId="4" borderId="43" xfId="3" quotePrefix="1" applyFont="1" applyFill="1" applyBorder="1" applyAlignment="1" applyProtection="1">
      <alignment horizontal="center" vertical="center" wrapText="1"/>
      <protection hidden="1"/>
    </xf>
    <xf numFmtId="164" fontId="9" fillId="4" borderId="6" xfId="3" quotePrefix="1" applyFont="1" applyFill="1" applyBorder="1" applyAlignment="1" applyProtection="1">
      <alignment horizontal="center" vertical="center" wrapText="1"/>
      <protection hidden="1"/>
    </xf>
    <xf numFmtId="164" fontId="9" fillId="0" borderId="4" xfId="3" applyFont="1" applyFill="1" applyBorder="1" applyAlignment="1" applyProtection="1">
      <alignment horizontal="center" vertical="center" wrapText="1"/>
      <protection hidden="1"/>
    </xf>
    <xf numFmtId="164" fontId="9" fillId="0" borderId="43" xfId="3" applyFont="1" applyFill="1" applyBorder="1" applyAlignment="1" applyProtection="1">
      <alignment horizontal="center" vertical="center" wrapText="1"/>
      <protection hidden="1"/>
    </xf>
    <xf numFmtId="164" fontId="9" fillId="0" borderId="6" xfId="3" applyFont="1" applyFill="1" applyBorder="1" applyAlignment="1" applyProtection="1">
      <alignment horizontal="center" vertical="center" wrapText="1"/>
      <protection hidden="1"/>
    </xf>
    <xf numFmtId="164" fontId="9" fillId="4" borderId="5" xfId="3" applyFont="1" applyFill="1" applyBorder="1" applyAlignment="1" applyProtection="1">
      <alignment horizontal="center" vertical="center" wrapText="1"/>
      <protection hidden="1"/>
    </xf>
    <xf numFmtId="0" fontId="9" fillId="5" borderId="4" xfId="0" applyFont="1" applyFill="1" applyBorder="1" applyAlignment="1" applyProtection="1">
      <alignment horizontal="center" vertical="center" wrapText="1"/>
      <protection hidden="1"/>
    </xf>
    <xf numFmtId="0" fontId="9" fillId="5" borderId="5" xfId="0" applyFont="1" applyFill="1" applyBorder="1" applyAlignment="1" applyProtection="1">
      <alignment horizontal="left" vertical="center" wrapText="1"/>
      <protection hidden="1"/>
    </xf>
    <xf numFmtId="164" fontId="9" fillId="5" borderId="4" xfId="3" applyFont="1" applyFill="1" applyBorder="1" applyAlignment="1" applyProtection="1">
      <alignment horizontal="center" vertical="center" wrapText="1"/>
      <protection hidden="1"/>
    </xf>
    <xf numFmtId="164" fontId="9" fillId="5" borderId="43" xfId="3" applyFont="1" applyFill="1" applyBorder="1" applyAlignment="1" applyProtection="1">
      <alignment horizontal="center" vertical="center" wrapText="1"/>
      <protection hidden="1"/>
    </xf>
    <xf numFmtId="164" fontId="9" fillId="5" borderId="5" xfId="3" applyFont="1" applyFill="1" applyBorder="1" applyAlignment="1" applyProtection="1">
      <alignment horizontal="center" vertical="center" wrapText="1"/>
      <protection hidden="1"/>
    </xf>
    <xf numFmtId="164" fontId="9" fillId="5" borderId="6" xfId="3" applyFont="1" applyFill="1" applyBorder="1" applyAlignment="1" applyProtection="1">
      <alignment horizontal="center" vertical="center" wrapText="1"/>
      <protection hidden="1"/>
    </xf>
    <xf numFmtId="0" fontId="9" fillId="5" borderId="7" xfId="0" applyFont="1" applyFill="1" applyBorder="1" applyAlignment="1" applyProtection="1">
      <alignment horizontal="center" vertical="center" wrapText="1"/>
      <protection hidden="1"/>
    </xf>
    <xf numFmtId="0" fontId="9" fillId="5" borderId="8" xfId="0" applyFont="1" applyFill="1" applyBorder="1" applyAlignment="1" applyProtection="1">
      <alignment horizontal="left" vertical="center" wrapText="1"/>
      <protection hidden="1"/>
    </xf>
    <xf numFmtId="164" fontId="9" fillId="5" borderId="7" xfId="3" applyFont="1" applyFill="1" applyBorder="1" applyAlignment="1" applyProtection="1">
      <alignment horizontal="center" vertical="center" wrapText="1"/>
      <protection hidden="1"/>
    </xf>
    <xf numFmtId="164" fontId="9" fillId="5" borderId="44" xfId="3" applyFont="1" applyFill="1" applyBorder="1" applyAlignment="1" applyProtection="1">
      <alignment horizontal="center" vertical="center" wrapText="1"/>
      <protection hidden="1"/>
    </xf>
    <xf numFmtId="164" fontId="9" fillId="5" borderId="8" xfId="3" applyFont="1" applyFill="1" applyBorder="1" applyAlignment="1" applyProtection="1">
      <alignment horizontal="center" vertical="center" wrapText="1"/>
      <protection hidden="1"/>
    </xf>
    <xf numFmtId="164" fontId="9" fillId="5" borderId="9" xfId="3"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9" fillId="0" borderId="0" xfId="2" quotePrefix="1" applyFont="1" applyFill="1" applyBorder="1" applyAlignment="1" applyProtection="1">
      <alignment horizontal="right" vertical="center" wrapText="1"/>
      <protection hidden="1"/>
    </xf>
    <xf numFmtId="0" fontId="9" fillId="0" borderId="0" xfId="2" applyFont="1" applyFill="1" applyBorder="1" applyAlignment="1" applyProtection="1">
      <alignment horizontal="left" vertical="center" wrapText="1"/>
      <protection hidden="1"/>
    </xf>
    <xf numFmtId="0" fontId="14" fillId="0" borderId="0" xfId="0" applyFont="1" applyAlignment="1" applyProtection="1">
      <alignment vertical="center"/>
      <protection hidden="1"/>
    </xf>
    <xf numFmtId="0" fontId="9" fillId="0" borderId="0" xfId="2" applyFont="1" applyFill="1" applyBorder="1" applyAlignment="1" applyProtection="1">
      <alignment horizontal="right" vertical="center" wrapText="1"/>
      <protection hidden="1"/>
    </xf>
    <xf numFmtId="0" fontId="5" fillId="0" borderId="0" xfId="2" applyFont="1" applyFill="1" applyAlignment="1" applyProtection="1">
      <alignment horizontal="right" vertical="center"/>
      <protection hidden="1"/>
    </xf>
    <xf numFmtId="0" fontId="5" fillId="0" borderId="0" xfId="2" applyFont="1" applyFill="1" applyBorder="1" applyAlignment="1" applyProtection="1">
      <alignment horizontal="left" vertical="center" wrapText="1"/>
      <protection hidden="1"/>
    </xf>
    <xf numFmtId="166" fontId="7" fillId="3" borderId="5" xfId="2" quotePrefix="1" applyNumberFormat="1" applyFont="1" applyFill="1" applyBorder="1" applyAlignment="1" applyProtection="1">
      <alignment horizontal="center" vertical="center" wrapText="1"/>
      <protection hidden="1"/>
    </xf>
    <xf numFmtId="9" fontId="7" fillId="3" borderId="5" xfId="1" applyFont="1" applyFill="1" applyBorder="1" applyAlignment="1" applyProtection="1">
      <alignment horizontal="center" vertical="center" wrapText="1"/>
      <protection hidden="1"/>
    </xf>
    <xf numFmtId="0" fontId="5" fillId="0" borderId="5" xfId="0" applyFont="1" applyFill="1" applyBorder="1" applyAlignment="1" applyProtection="1">
      <alignment horizontal="left" vertical="center" wrapText="1"/>
      <protection hidden="1"/>
    </xf>
    <xf numFmtId="164" fontId="5" fillId="4" borderId="5" xfId="3" applyFont="1" applyFill="1" applyBorder="1" applyAlignment="1" applyProtection="1">
      <alignment vertical="center" wrapText="1"/>
      <protection hidden="1"/>
    </xf>
    <xf numFmtId="0" fontId="0" fillId="0" borderId="0" xfId="0" applyFont="1" applyProtection="1">
      <protection hidden="1"/>
    </xf>
    <xf numFmtId="0" fontId="5" fillId="0" borderId="0" xfId="2" applyFont="1" applyAlignment="1" applyProtection="1">
      <alignment vertical="center" wrapText="1"/>
      <protection hidden="1"/>
    </xf>
    <xf numFmtId="0" fontId="5" fillId="0" borderId="0" xfId="2" applyFont="1" applyFill="1" applyAlignment="1" applyProtection="1">
      <alignment vertical="center" wrapText="1"/>
      <protection hidden="1"/>
    </xf>
    <xf numFmtId="0" fontId="10" fillId="0" borderId="0" xfId="2" applyFont="1" applyFill="1" applyAlignment="1" applyProtection="1">
      <alignment vertical="center"/>
      <protection hidden="1"/>
    </xf>
    <xf numFmtId="0" fontId="9" fillId="0" borderId="0" xfId="2" applyFont="1" applyAlignment="1" applyProtection="1">
      <alignment horizontal="left" vertical="center" wrapText="1"/>
      <protection hidden="1"/>
    </xf>
    <xf numFmtId="167" fontId="7" fillId="3" borderId="5" xfId="2" quotePrefix="1" applyNumberFormat="1" applyFont="1" applyFill="1" applyBorder="1" applyAlignment="1" applyProtection="1">
      <alignment horizontal="center" vertical="center" wrapText="1"/>
      <protection hidden="1"/>
    </xf>
    <xf numFmtId="164" fontId="5" fillId="4" borderId="24" xfId="3" applyFont="1" applyFill="1" applyBorder="1" applyAlignment="1" applyProtection="1">
      <alignment horizontal="center" vertical="center" wrapText="1"/>
      <protection hidden="1"/>
    </xf>
    <xf numFmtId="164" fontId="5" fillId="5" borderId="45" xfId="3" applyFont="1" applyFill="1" applyBorder="1" applyAlignment="1" applyProtection="1">
      <alignment horizontal="center" vertical="center" wrapText="1"/>
      <protection hidden="1"/>
    </xf>
    <xf numFmtId="164" fontId="5" fillId="5" borderId="46" xfId="3" applyFont="1" applyFill="1" applyBorder="1" applyAlignment="1" applyProtection="1">
      <alignment horizontal="center" vertical="center" wrapText="1"/>
      <protection hidden="1"/>
    </xf>
    <xf numFmtId="0" fontId="10" fillId="0" borderId="0" xfId="2" applyFont="1" applyFill="1" applyBorder="1" applyAlignment="1" applyProtection="1">
      <alignment horizontal="left" vertical="center" wrapText="1"/>
      <protection hidden="1"/>
    </xf>
    <xf numFmtId="0" fontId="9" fillId="0" borderId="0" xfId="2" applyFont="1" applyAlignment="1" applyProtection="1">
      <alignment horizontal="left" vertical="center" wrapText="1"/>
      <protection hidden="1"/>
    </xf>
    <xf numFmtId="0" fontId="8" fillId="2" borderId="11" xfId="2" applyFont="1" applyFill="1" applyBorder="1" applyAlignment="1" applyProtection="1">
      <alignment horizontal="center" vertical="center"/>
      <protection hidden="1"/>
    </xf>
    <xf numFmtId="0" fontId="8" fillId="2" borderId="12" xfId="2" applyFont="1" applyFill="1" applyBorder="1" applyAlignment="1" applyProtection="1">
      <alignment horizontal="center" vertical="center"/>
      <protection hidden="1"/>
    </xf>
    <xf numFmtId="0" fontId="8" fillId="2" borderId="13" xfId="2" applyFont="1" applyFill="1" applyBorder="1" applyAlignment="1" applyProtection="1">
      <alignment horizontal="center" vertical="center"/>
      <protection hidden="1"/>
    </xf>
    <xf numFmtId="0" fontId="8" fillId="2" borderId="14" xfId="2" applyFont="1" applyFill="1" applyBorder="1" applyAlignment="1" applyProtection="1">
      <alignment horizontal="center" vertical="center"/>
      <protection hidden="1"/>
    </xf>
    <xf numFmtId="0" fontId="8" fillId="2" borderId="15" xfId="2" applyFont="1" applyFill="1" applyBorder="1" applyAlignment="1" applyProtection="1">
      <alignment horizontal="center" vertical="center"/>
      <protection hidden="1"/>
    </xf>
    <xf numFmtId="0" fontId="8" fillId="2" borderId="16" xfId="2" applyFont="1" applyFill="1" applyBorder="1" applyAlignment="1" applyProtection="1">
      <alignment horizontal="center" vertical="center"/>
      <protection hidden="1"/>
    </xf>
    <xf numFmtId="0" fontId="8" fillId="2" borderId="0" xfId="2" applyFont="1" applyFill="1" applyBorder="1" applyAlignment="1" applyProtection="1">
      <alignment horizontal="center" vertical="center"/>
      <protection hidden="1"/>
    </xf>
    <xf numFmtId="0" fontId="8" fillId="2" borderId="17" xfId="2" applyFont="1" applyFill="1" applyBorder="1" applyAlignment="1" applyProtection="1">
      <alignment horizontal="center" vertical="center"/>
      <protection hidden="1"/>
    </xf>
    <xf numFmtId="0" fontId="7" fillId="3" borderId="18" xfId="2" quotePrefix="1" applyFont="1" applyFill="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7" fillId="3" borderId="19" xfId="2" applyFont="1" applyFill="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5" fillId="0" borderId="0" xfId="2" applyFont="1" applyFill="1" applyBorder="1" applyAlignment="1" applyProtection="1">
      <alignment horizontal="left" vertical="center" wrapText="1"/>
      <protection hidden="1"/>
    </xf>
    <xf numFmtId="0" fontId="8" fillId="2" borderId="1" xfId="2" applyFont="1" applyFill="1" applyBorder="1" applyAlignment="1" applyProtection="1">
      <alignment horizontal="center" vertical="center"/>
      <protection hidden="1"/>
    </xf>
    <xf numFmtId="0" fontId="8" fillId="2" borderId="2" xfId="2" applyFont="1" applyFill="1" applyBorder="1" applyAlignment="1" applyProtection="1">
      <alignment horizontal="center" vertical="center"/>
      <protection hidden="1"/>
    </xf>
    <xf numFmtId="0" fontId="8" fillId="2" borderId="4" xfId="2" applyFont="1" applyFill="1" applyBorder="1" applyAlignment="1" applyProtection="1">
      <alignment horizontal="center" vertical="center"/>
      <protection hidden="1"/>
    </xf>
    <xf numFmtId="0" fontId="8" fillId="2" borderId="5" xfId="2" applyFont="1" applyFill="1" applyBorder="1" applyAlignment="1" applyProtection="1">
      <alignment horizontal="center" vertical="center"/>
      <protection hidden="1"/>
    </xf>
    <xf numFmtId="0" fontId="8" fillId="2" borderId="3" xfId="2" applyFont="1" applyFill="1" applyBorder="1" applyAlignment="1" applyProtection="1">
      <alignment horizontal="center" vertical="center"/>
      <protection hidden="1"/>
    </xf>
    <xf numFmtId="0" fontId="8" fillId="2" borderId="6" xfId="2" applyFont="1" applyFill="1" applyBorder="1" applyAlignment="1" applyProtection="1">
      <alignment horizontal="center" vertical="center"/>
      <protection hidden="1"/>
    </xf>
    <xf numFmtId="0" fontId="7" fillId="3" borderId="4" xfId="2" quotePrefix="1" applyFont="1" applyFill="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3" borderId="5" xfId="2" applyFont="1" applyFill="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9" fillId="0" borderId="0" xfId="2" applyFont="1" applyFill="1" applyBorder="1" applyAlignment="1" applyProtection="1">
      <alignment horizontal="left" vertical="center" wrapText="1"/>
      <protection hidden="1"/>
    </xf>
    <xf numFmtId="0" fontId="8" fillId="2" borderId="42" xfId="2" applyFont="1" applyFill="1" applyBorder="1" applyAlignment="1" applyProtection="1">
      <alignment horizontal="center" vertical="center"/>
      <protection hidden="1"/>
    </xf>
    <xf numFmtId="0" fontId="8" fillId="2" borderId="43" xfId="2" applyFont="1" applyFill="1" applyBorder="1" applyAlignment="1" applyProtection="1">
      <alignment horizontal="center" vertical="center"/>
      <protection hidden="1"/>
    </xf>
    <xf numFmtId="0" fontId="9" fillId="2" borderId="1" xfId="2" applyFont="1" applyFill="1" applyBorder="1" applyAlignment="1" applyProtection="1">
      <alignment horizontal="center" vertical="center"/>
      <protection hidden="1"/>
    </xf>
    <xf numFmtId="0" fontId="9" fillId="2" borderId="42" xfId="2" applyFont="1" applyFill="1" applyBorder="1" applyAlignment="1" applyProtection="1">
      <alignment horizontal="center" vertical="center"/>
      <protection hidden="1"/>
    </xf>
    <xf numFmtId="0" fontId="9" fillId="2" borderId="2" xfId="2" applyFont="1" applyFill="1" applyBorder="1" applyAlignment="1" applyProtection="1">
      <alignment horizontal="center" vertical="center"/>
      <protection hidden="1"/>
    </xf>
    <xf numFmtId="0" fontId="9" fillId="2" borderId="4" xfId="2" applyFont="1" applyFill="1" applyBorder="1" applyAlignment="1" applyProtection="1">
      <alignment horizontal="center" vertical="center"/>
      <protection hidden="1"/>
    </xf>
    <xf numFmtId="0" fontId="9" fillId="2" borderId="43" xfId="2" applyFont="1" applyFill="1" applyBorder="1" applyAlignment="1" applyProtection="1">
      <alignment horizontal="center" vertical="center"/>
      <protection hidden="1"/>
    </xf>
    <xf numFmtId="0" fontId="9" fillId="2" borderId="5" xfId="2" applyFont="1" applyFill="1" applyBorder="1" applyAlignment="1" applyProtection="1">
      <alignment horizontal="center" vertical="center"/>
      <protection hidden="1"/>
    </xf>
    <xf numFmtId="0" fontId="9" fillId="2" borderId="3" xfId="2" applyFont="1" applyFill="1" applyBorder="1" applyAlignment="1" applyProtection="1">
      <alignment horizontal="center" vertical="center"/>
      <protection hidden="1"/>
    </xf>
    <xf numFmtId="0" fontId="9" fillId="2" borderId="6" xfId="2" applyFont="1" applyFill="1" applyBorder="1" applyAlignment="1" applyProtection="1">
      <alignment horizontal="center" vertical="center"/>
      <protection hidden="1"/>
    </xf>
    <xf numFmtId="0" fontId="9" fillId="3" borderId="4" xfId="2" quotePrefix="1"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3" borderId="5" xfId="2" applyFont="1" applyFill="1" applyBorder="1" applyAlignment="1" applyProtection="1">
      <alignment horizontal="center" vertical="center"/>
      <protection hidden="1"/>
    </xf>
    <xf numFmtId="0" fontId="9" fillId="0" borderId="5" xfId="0" applyFont="1" applyBorder="1" applyAlignment="1" applyProtection="1">
      <alignment horizontal="center" vertical="center"/>
      <protection hidden="1"/>
    </xf>
  </cellXfs>
  <cellStyles count="5">
    <cellStyle name="Hipervínculo" xfId="4" builtinId="8"/>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E_GPI%20PRECIOS/COMBUSTIBLES/2016/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refreshError="1"/>
      <sheetData sheetId="1">
        <row r="19">
          <cell r="K19">
            <v>18.582266130890762</v>
          </cell>
        </row>
        <row r="20">
          <cell r="K20">
            <v>8.5972597399749624</v>
          </cell>
          <cell r="L20">
            <v>18.582266130890762</v>
          </cell>
        </row>
        <row r="31">
          <cell r="Q31">
            <v>11.160667999999999</v>
          </cell>
          <cell r="R31">
            <v>11.160667999999999</v>
          </cell>
          <cell r="S31">
            <v>11.160667999999999</v>
          </cell>
          <cell r="T31">
            <v>11.160667999999999</v>
          </cell>
        </row>
        <row r="56">
          <cell r="K56">
            <v>88.975023056669968</v>
          </cell>
          <cell r="L56">
            <v>88.975023056669968</v>
          </cell>
        </row>
      </sheetData>
      <sheetData sheetId="2" refreshError="1"/>
      <sheetData sheetId="3">
        <row r="10">
          <cell r="E10">
            <v>4064.96</v>
          </cell>
          <cell r="G10">
            <v>4426.25</v>
          </cell>
        </row>
        <row r="11">
          <cell r="E11">
            <v>1189.3</v>
          </cell>
          <cell r="G11">
            <v>1116.48</v>
          </cell>
        </row>
        <row r="12">
          <cell r="G12">
            <v>7.2405999999999997</v>
          </cell>
        </row>
      </sheetData>
      <sheetData sheetId="4">
        <row r="7">
          <cell r="B7">
            <v>3739.23</v>
          </cell>
        </row>
        <row r="10">
          <cell r="B10">
            <v>71.510000000000005</v>
          </cell>
        </row>
        <row r="11">
          <cell r="B11">
            <v>1213.5675225081191</v>
          </cell>
        </row>
      </sheetData>
      <sheetData sheetId="5">
        <row r="7">
          <cell r="C7">
            <v>3739.23</v>
          </cell>
        </row>
        <row r="10">
          <cell r="D10">
            <v>4066.7200000000003</v>
          </cell>
        </row>
        <row r="11">
          <cell r="C11">
            <v>1213.5675225081191</v>
          </cell>
          <cell r="D11">
            <v>1116.4821207074697</v>
          </cell>
        </row>
        <row r="12">
          <cell r="D12">
            <v>7.2405999999999997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Vigencia: 28 de agosto; 00:00horas</v>
          </cell>
        </row>
      </sheetData>
      <sheetData sheetId="16" refreshError="1"/>
      <sheetData sheetId="17" refreshError="1"/>
      <sheetData sheetId="18">
        <row r="7">
          <cell r="C7">
            <v>3330.1582380000004</v>
          </cell>
          <cell r="D7">
            <v>3229.5951256600001</v>
          </cell>
        </row>
        <row r="14">
          <cell r="C14">
            <v>71.510000000000005</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B16" sqref="B16"/>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0</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3105.3112684500002</v>
      </c>
      <c r="D7" s="20">
        <v>3140.2113110176001</v>
      </c>
      <c r="E7" s="21">
        <v>3781.27</v>
      </c>
      <c r="F7" s="20">
        <v>4170</v>
      </c>
      <c r="G7" s="8"/>
    </row>
    <row r="8" spans="1:11" x14ac:dyDescent="0.25">
      <c r="A8" s="17" t="s">
        <v>13</v>
      </c>
      <c r="B8" s="18" t="s">
        <v>14</v>
      </c>
      <c r="C8" s="22" t="s">
        <v>15</v>
      </c>
      <c r="D8" s="23" t="s">
        <v>15</v>
      </c>
      <c r="E8" s="24">
        <v>1136.6184532248001</v>
      </c>
      <c r="F8" s="20">
        <v>1113.8900000000001</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8.0521305048000009</v>
      </c>
      <c r="D11" s="20">
        <v>8.0521305048000009</v>
      </c>
      <c r="E11" s="21">
        <v>17.404014358800001</v>
      </c>
      <c r="F11" s="20">
        <v>17.404014358800001</v>
      </c>
      <c r="G11" s="8"/>
    </row>
    <row r="12" spans="1:11" x14ac:dyDescent="0.25">
      <c r="A12" s="17" t="s">
        <v>25</v>
      </c>
      <c r="B12" s="18" t="s">
        <v>26</v>
      </c>
      <c r="C12" s="19">
        <v>83.342720854800007</v>
      </c>
      <c r="D12" s="20">
        <v>83.342720854800007</v>
      </c>
      <c r="E12" s="21">
        <v>83.342720854800007</v>
      </c>
      <c r="F12" s="20">
        <v>83.342720854800007</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3279.3767878096005</v>
      </c>
      <c r="D15" s="30">
        <v>3314.2768303772004</v>
      </c>
      <c r="E15" s="31">
        <v>5101.305856438401</v>
      </c>
      <c r="F15" s="30">
        <v>5467.307403213601</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3279.3767878096005</v>
      </c>
      <c r="D19" s="30">
        <v>3314.2768303772004</v>
      </c>
      <c r="E19" s="31">
        <v>5101.305856438401</v>
      </c>
      <c r="F19" s="30">
        <v>5467.307403213601</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3781.27</v>
      </c>
      <c r="D43" s="66">
        <v>4177.8</v>
      </c>
      <c r="E43" s="67">
        <v>4609.88</v>
      </c>
      <c r="F43" s="68">
        <v>3781.27</v>
      </c>
      <c r="G43" s="66">
        <v>4177.8</v>
      </c>
      <c r="H43" s="69">
        <v>4609.88</v>
      </c>
    </row>
    <row r="44" spans="1:8" x14ac:dyDescent="0.25">
      <c r="A44" s="17" t="s">
        <v>13</v>
      </c>
      <c r="B44" s="18" t="s">
        <v>14</v>
      </c>
      <c r="C44" s="70" t="s">
        <v>15</v>
      </c>
      <c r="D44" s="70" t="s">
        <v>15</v>
      </c>
      <c r="E44" s="67" t="s">
        <v>15</v>
      </c>
      <c r="F44" s="68">
        <v>1136.6184532248001</v>
      </c>
      <c r="G44" s="70">
        <v>1045.6889769668162</v>
      </c>
      <c r="H44" s="69">
        <v>1045.69</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17.404014358800001</v>
      </c>
      <c r="D46" s="76">
        <v>17.404014358800001</v>
      </c>
      <c r="E46" s="77">
        <v>17.404014358800001</v>
      </c>
      <c r="F46" s="78">
        <v>17.404014358800001</v>
      </c>
      <c r="G46" s="76">
        <v>17.404014358800001</v>
      </c>
      <c r="H46" s="79">
        <v>17.404014358800001</v>
      </c>
    </row>
    <row r="47" spans="1:8" s="8" customFormat="1" x14ac:dyDescent="0.25">
      <c r="A47" s="65" t="s">
        <v>25</v>
      </c>
      <c r="B47" s="18" t="s">
        <v>26</v>
      </c>
      <c r="C47" s="66">
        <v>83.342720854800007</v>
      </c>
      <c r="D47" s="66">
        <v>83.342720854800007</v>
      </c>
      <c r="E47" s="77">
        <v>83.342720854800007</v>
      </c>
      <c r="F47" s="80">
        <v>83.342720854800007</v>
      </c>
      <c r="G47" s="66">
        <v>83.342720854800007</v>
      </c>
      <c r="H47" s="79">
        <v>83.342720854800007</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3960.7673352136003</v>
      </c>
      <c r="D50" s="84">
        <v>4357.2973352136005</v>
      </c>
      <c r="E50" s="85">
        <v>4789.3773352136004</v>
      </c>
      <c r="F50" s="86">
        <v>5097.3857884384006</v>
      </c>
      <c r="G50" s="84">
        <v>5402.9863121804165</v>
      </c>
      <c r="H50" s="87">
        <v>5835.0673352136</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3960.7673352136003</v>
      </c>
      <c r="D54" s="84">
        <v>4357.2973352136005</v>
      </c>
      <c r="E54" s="85">
        <v>4789.3773352136004</v>
      </c>
      <c r="F54" s="86">
        <v>5097.3857884384006</v>
      </c>
      <c r="G54" s="84">
        <v>5402.9863121804165</v>
      </c>
      <c r="H54" s="87">
        <v>5835.0673352136</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1" sqref="C11"/>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114</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4" sqref="C14"/>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115</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116</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117</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118</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118</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120</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3138.7045539800006</v>
      </c>
      <c r="E7" s="21">
        <v>3630.32</v>
      </c>
      <c r="F7" s="20">
        <v>3951.3199999999997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3318.9475047766459</v>
      </c>
      <c r="E15" s="31">
        <v>5034.1154796956807</v>
      </c>
      <c r="F15" s="30">
        <v>5330.8479571875614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3318.9475047766459</v>
      </c>
      <c r="E19" s="31">
        <v>5034.1154796956807</v>
      </c>
      <c r="F19" s="30">
        <v>5330.8479571875614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3965.72</v>
      </c>
      <c r="E43" s="67">
        <v>4293.99</v>
      </c>
      <c r="F43" s="68">
        <v>3630.32</v>
      </c>
      <c r="G43" s="66">
        <v>3965.72</v>
      </c>
      <c r="H43" s="69">
        <v>4293.99</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4152.0278891875605</v>
      </c>
      <c r="E50" s="85">
        <v>4480.2978891875609</v>
      </c>
      <c r="F50" s="86">
        <v>5030.1954116956804</v>
      </c>
      <c r="G50" s="84">
        <v>5268.5100098950306</v>
      </c>
      <c r="H50" s="87">
        <v>5596.7778891875605</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4152.0278891875605</v>
      </c>
      <c r="E54" s="85">
        <v>4480.2978891875609</v>
      </c>
      <c r="F54" s="86">
        <v>5030.1954116956804</v>
      </c>
      <c r="G54" s="84">
        <v>5268.5100098950306</v>
      </c>
      <c r="H54" s="87">
        <v>5596.7778891875605</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20" sqref="C20"/>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119</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3138.7045539800006</v>
      </c>
      <c r="E7" s="21">
        <v>3630.32</v>
      </c>
      <c r="F7" s="20">
        <v>3951.3199999999997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3318.9475047766459</v>
      </c>
      <c r="E15" s="31">
        <v>5034.1154796956807</v>
      </c>
      <c r="F15" s="30">
        <v>5330.8479571875614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3318.9475047766459</v>
      </c>
      <c r="E19" s="31">
        <v>5034.1154796956807</v>
      </c>
      <c r="F19" s="30">
        <v>5330.8479571875614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3965.72</v>
      </c>
      <c r="E43" s="67">
        <v>4293.99</v>
      </c>
      <c r="F43" s="68">
        <v>3630.32</v>
      </c>
      <c r="G43" s="66">
        <v>3965.72</v>
      </c>
      <c r="H43" s="69">
        <v>4293.99</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4152.0278891875605</v>
      </c>
      <c r="E50" s="85">
        <v>4480.2978891875609</v>
      </c>
      <c r="F50" s="86">
        <v>5030.1954116956804</v>
      </c>
      <c r="G50" s="84">
        <v>5268.5100098950306</v>
      </c>
      <c r="H50" s="87">
        <v>5596.7778891875605</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4152.0278891875605</v>
      </c>
      <c r="E54" s="85">
        <v>4480.2978891875609</v>
      </c>
      <c r="F54" s="86">
        <v>5030.1954116956804</v>
      </c>
      <c r="G54" s="84">
        <v>5268.5100098950306</v>
      </c>
      <c r="H54" s="87">
        <v>5596.7778891875605</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tr">
        <f>+[1]AMAZONAS!B1</f>
        <v>Vigencia: 28 de agosto; 00:00horas</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tr">
        <f>+C5</f>
        <v xml:space="preserve">Gasolina Corriente </v>
      </c>
      <c r="F5" s="12" t="str">
        <f>+D5</f>
        <v>B2 (ACPM)</v>
      </c>
      <c r="G5" s="14"/>
    </row>
    <row r="6" spans="1:11" s="15" customFormat="1" x14ac:dyDescent="0.25">
      <c r="A6" s="177"/>
      <c r="B6" s="179"/>
      <c r="C6" s="11" t="s">
        <v>10</v>
      </c>
      <c r="D6" s="12" t="s">
        <v>10</v>
      </c>
      <c r="E6" s="16" t="s">
        <v>10</v>
      </c>
      <c r="F6" s="12" t="s">
        <v>10</v>
      </c>
      <c r="G6" s="14"/>
    </row>
    <row r="7" spans="1:11" x14ac:dyDescent="0.25">
      <c r="A7" s="17" t="s">
        <v>11</v>
      </c>
      <c r="B7" s="18" t="s">
        <v>12</v>
      </c>
      <c r="C7" s="19">
        <f>+[1]ARAUCA!C7</f>
        <v>3330.1582380000004</v>
      </c>
      <c r="D7" s="20">
        <f>+[1]ARAUCA!D7</f>
        <v>3229.5951256600001</v>
      </c>
      <c r="E7" s="21">
        <f>+'[1]COMBUSTIBLES '!B7</f>
        <v>3739.23</v>
      </c>
      <c r="F7" s="20">
        <f>+[1]BIODIESEL!E10</f>
        <v>4064.96</v>
      </c>
      <c r="G7" s="8"/>
    </row>
    <row r="8" spans="1:11" x14ac:dyDescent="0.25">
      <c r="A8" s="17" t="s">
        <v>13</v>
      </c>
      <c r="B8" s="18" t="s">
        <v>14</v>
      </c>
      <c r="C8" s="22" t="s">
        <v>15</v>
      </c>
      <c r="D8" s="23" t="s">
        <v>15</v>
      </c>
      <c r="E8" s="24">
        <f>+'[1]COMBUSTIBLES '!B11</f>
        <v>1213.5675225081191</v>
      </c>
      <c r="F8" s="20">
        <f>+[1]BIODIESEL!E11</f>
        <v>1189.3</v>
      </c>
      <c r="G8" s="8"/>
      <c r="H8" s="25"/>
    </row>
    <row r="9" spans="1:11" x14ac:dyDescent="0.25">
      <c r="A9" s="17" t="s">
        <v>16</v>
      </c>
      <c r="B9" s="18" t="s">
        <v>17</v>
      </c>
      <c r="C9" s="19" t="str">
        <f>+A33</f>
        <v>(^)</v>
      </c>
      <c r="D9" s="20" t="str">
        <f>+C9</f>
        <v>(^)</v>
      </c>
      <c r="E9" s="21" t="str">
        <f>+C9</f>
        <v>(^)</v>
      </c>
      <c r="F9" s="20" t="str">
        <f>+D9</f>
        <v>(^)</v>
      </c>
      <c r="G9" s="8"/>
    </row>
    <row r="10" spans="1:11" s="8" customFormat="1" x14ac:dyDescent="0.25">
      <c r="A10" s="17" t="s">
        <v>19</v>
      </c>
      <c r="B10" s="18" t="s">
        <v>20</v>
      </c>
      <c r="C10" s="19" t="s">
        <v>21</v>
      </c>
      <c r="D10" s="20" t="str">
        <f>+A35</f>
        <v>******</v>
      </c>
      <c r="E10" s="21" t="str">
        <f>+A35</f>
        <v>******</v>
      </c>
      <c r="F10" s="20" t="str">
        <f>+A35</f>
        <v>******</v>
      </c>
      <c r="H10" s="26"/>
      <c r="I10" s="26"/>
      <c r="J10" s="26"/>
      <c r="K10" s="26"/>
    </row>
    <row r="11" spans="1:11" x14ac:dyDescent="0.25">
      <c r="A11" s="17" t="s">
        <v>23</v>
      </c>
      <c r="B11" s="18" t="s">
        <v>24</v>
      </c>
      <c r="C11" s="19">
        <f>+[1]Rubros!K20</f>
        <v>8.5972597399749624</v>
      </c>
      <c r="D11" s="20">
        <f>+C11</f>
        <v>8.5972597399749624</v>
      </c>
      <c r="E11" s="21">
        <f>+[1]Rubros!L20</f>
        <v>18.582266130890762</v>
      </c>
      <c r="F11" s="20">
        <f>+E11</f>
        <v>18.582266130890762</v>
      </c>
      <c r="G11" s="8"/>
    </row>
    <row r="12" spans="1:11" x14ac:dyDescent="0.25">
      <c r="A12" s="17" t="s">
        <v>25</v>
      </c>
      <c r="B12" s="18" t="s">
        <v>26</v>
      </c>
      <c r="C12" s="19">
        <f>+[1]Rubros!K56</f>
        <v>88.975023056669968</v>
      </c>
      <c r="D12" s="20">
        <f>+C12</f>
        <v>88.975023056669968</v>
      </c>
      <c r="E12" s="21">
        <f>+[1]Rubros!L56</f>
        <v>88.975023056669968</v>
      </c>
      <c r="F12" s="20">
        <f>+E12</f>
        <v>88.975023056669968</v>
      </c>
      <c r="G12" s="8"/>
    </row>
    <row r="13" spans="1:11" x14ac:dyDescent="0.25">
      <c r="A13" s="17" t="s">
        <v>27</v>
      </c>
      <c r="B13" s="18" t="s">
        <v>28</v>
      </c>
      <c r="C13" s="19">
        <f>+[1]Rubros!Q31</f>
        <v>11.160667999999999</v>
      </c>
      <c r="D13" s="20">
        <f>+[1]Rubros!R31</f>
        <v>11.160667999999999</v>
      </c>
      <c r="E13" s="21">
        <f>+[1]Rubros!S31</f>
        <v>11.160667999999999</v>
      </c>
      <c r="F13" s="20">
        <f>+[1]Rubros!T31</f>
        <v>11.160667999999999</v>
      </c>
      <c r="G13" s="8"/>
    </row>
    <row r="14" spans="1:11" x14ac:dyDescent="0.25">
      <c r="A14" s="17"/>
      <c r="B14" s="18" t="s">
        <v>29</v>
      </c>
      <c r="C14" s="19">
        <f>+[1]ARAUCA!C14</f>
        <v>71.510000000000005</v>
      </c>
      <c r="D14" s="20">
        <f>+C14</f>
        <v>71.510000000000005</v>
      </c>
      <c r="E14" s="21">
        <f>+C14</f>
        <v>71.510000000000005</v>
      </c>
      <c r="F14" s="20">
        <f>+C14</f>
        <v>71.510000000000005</v>
      </c>
      <c r="G14" s="8"/>
    </row>
    <row r="15" spans="1:11" x14ac:dyDescent="0.25">
      <c r="A15" s="27" t="s">
        <v>30</v>
      </c>
      <c r="B15" s="28" t="s">
        <v>31</v>
      </c>
      <c r="C15" s="29">
        <f>SUM(C7:C14)</f>
        <v>3510.4011887966458</v>
      </c>
      <c r="D15" s="30">
        <f>SUM(D7:D14)</f>
        <v>3409.8380764566455</v>
      </c>
      <c r="E15" s="31">
        <f>SUM(E7:E14)</f>
        <v>5143.0254796956806</v>
      </c>
      <c r="F15" s="30">
        <f>SUM(F7:F14)</f>
        <v>5444.4879571875617</v>
      </c>
      <c r="G15" s="8"/>
    </row>
    <row r="16" spans="1:11" x14ac:dyDescent="0.25">
      <c r="A16" s="17" t="s">
        <v>32</v>
      </c>
      <c r="B16" s="18" t="s">
        <v>33</v>
      </c>
      <c r="C16" s="19" t="s">
        <v>34</v>
      </c>
      <c r="D16" s="20" t="str">
        <f>+C16</f>
        <v>*</v>
      </c>
      <c r="E16" s="21" t="str">
        <f>+A28</f>
        <v>*</v>
      </c>
      <c r="F16" s="20" t="str">
        <f>+E16</f>
        <v>*</v>
      </c>
      <c r="G16" s="8"/>
    </row>
    <row r="17" spans="1:8" x14ac:dyDescent="0.25">
      <c r="A17" s="17" t="s">
        <v>35</v>
      </c>
      <c r="B17" s="18" t="s">
        <v>36</v>
      </c>
      <c r="C17" s="32" t="str">
        <f>+A29</f>
        <v>**</v>
      </c>
      <c r="D17" s="33" t="str">
        <f>+C17</f>
        <v>**</v>
      </c>
      <c r="E17" s="34" t="str">
        <f>+D17</f>
        <v>**</v>
      </c>
      <c r="F17" s="33" t="str">
        <f>+E17</f>
        <v>**</v>
      </c>
      <c r="G17" s="8"/>
    </row>
    <row r="18" spans="1:8" x14ac:dyDescent="0.25">
      <c r="A18" s="17" t="s">
        <v>38</v>
      </c>
      <c r="B18" s="18" t="s">
        <v>39</v>
      </c>
      <c r="C18" s="19" t="s">
        <v>40</v>
      </c>
      <c r="D18" s="20" t="s">
        <v>40</v>
      </c>
      <c r="E18" s="21" t="str">
        <f>+A30</f>
        <v>***</v>
      </c>
      <c r="F18" s="20" t="str">
        <f>+A30</f>
        <v>***</v>
      </c>
      <c r="G18" s="8"/>
    </row>
    <row r="19" spans="1:8" x14ac:dyDescent="0.25">
      <c r="A19" s="27" t="s">
        <v>41</v>
      </c>
      <c r="B19" s="28" t="s">
        <v>42</v>
      </c>
      <c r="C19" s="29">
        <f>SUM(C15:C18)</f>
        <v>3510.4011887966458</v>
      </c>
      <c r="D19" s="30">
        <f>SUM(D15:D18)</f>
        <v>3409.8380764566455</v>
      </c>
      <c r="E19" s="31">
        <f>SUM(E15:E18)</f>
        <v>5143.0254796956806</v>
      </c>
      <c r="F19" s="30">
        <f>SUM(F15:F18)</f>
        <v>5444.4879571875617</v>
      </c>
      <c r="G19" s="8"/>
    </row>
    <row r="20" spans="1:8" x14ac:dyDescent="0.25">
      <c r="A20" s="17" t="s">
        <v>43</v>
      </c>
      <c r="B20" s="18" t="s">
        <v>44</v>
      </c>
      <c r="C20" s="19" t="s">
        <v>34</v>
      </c>
      <c r="D20" s="20" t="s">
        <v>34</v>
      </c>
      <c r="E20" s="21" t="str">
        <f>+E16</f>
        <v>*</v>
      </c>
      <c r="F20" s="20" t="str">
        <f>+F16</f>
        <v>*</v>
      </c>
      <c r="G20" s="8"/>
    </row>
    <row r="21" spans="1:8" x14ac:dyDescent="0.25">
      <c r="A21" s="17" t="s">
        <v>45</v>
      </c>
      <c r="B21" s="18" t="s">
        <v>46</v>
      </c>
      <c r="C21" s="19" t="str">
        <f>+A31</f>
        <v>****</v>
      </c>
      <c r="D21" s="20" t="s">
        <v>48</v>
      </c>
      <c r="E21" s="21" t="str">
        <f>+C21</f>
        <v>****</v>
      </c>
      <c r="F21" s="20" t="s">
        <v>48</v>
      </c>
      <c r="G21" s="8"/>
    </row>
    <row r="22" spans="1:8" x14ac:dyDescent="0.25">
      <c r="A22" s="17" t="s">
        <v>49</v>
      </c>
      <c r="B22" s="18" t="s">
        <v>50</v>
      </c>
      <c r="C22" s="32" t="str">
        <f>+A32</f>
        <v>*****</v>
      </c>
      <c r="D22" s="33" t="str">
        <f>+C22</f>
        <v>*****</v>
      </c>
      <c r="E22" s="34" t="str">
        <f>+D22</f>
        <v>*****</v>
      </c>
      <c r="F22" s="33" t="str">
        <f>+E22</f>
        <v>*****</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tr">
        <f>+C40</f>
        <v xml:space="preserve">Gasolina Corriente </v>
      </c>
      <c r="G40" s="55" t="str">
        <f>+D40</f>
        <v xml:space="preserve">Gasolina Corriente </v>
      </c>
      <c r="H40" s="55" t="str">
        <f>+E40</f>
        <v>ACPM B8</v>
      </c>
    </row>
    <row r="41" spans="1:8" s="15" customFormat="1" x14ac:dyDescent="0.25">
      <c r="A41" s="165"/>
      <c r="B41" s="167"/>
      <c r="C41" s="57"/>
      <c r="D41" s="58">
        <v>0.08</v>
      </c>
      <c r="E41" s="59">
        <v>0.08</v>
      </c>
      <c r="F41" s="60"/>
      <c r="G41" s="58">
        <f>+D41</f>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f>'[1]CORRIENTE OXIGENADA'!C7</f>
        <v>3739.23</v>
      </c>
      <c r="D43" s="66">
        <f>+'[1]CORRIENTE OXIGENADA'!D10</f>
        <v>4066.7200000000003</v>
      </c>
      <c r="E43" s="67">
        <f>+[1]BIODIESEL!G10</f>
        <v>4426.25</v>
      </c>
      <c r="F43" s="68">
        <f>C43</f>
        <v>3739.23</v>
      </c>
      <c r="G43" s="66">
        <f>+D43</f>
        <v>4066.7200000000003</v>
      </c>
      <c r="H43" s="69">
        <f>+E43</f>
        <v>4426.25</v>
      </c>
    </row>
    <row r="44" spans="1:8" x14ac:dyDescent="0.25">
      <c r="A44" s="17" t="s">
        <v>13</v>
      </c>
      <c r="B44" s="18" t="s">
        <v>14</v>
      </c>
      <c r="C44" s="70" t="str">
        <f t="shared" ref="C44:C49" si="0">+D44</f>
        <v>------------------</v>
      </c>
      <c r="D44" s="70" t="s">
        <v>15</v>
      </c>
      <c r="E44" s="67" t="s">
        <v>15</v>
      </c>
      <c r="F44" s="68">
        <f>'[1]CORRIENTE OXIGENADA'!C11</f>
        <v>1213.5675225081191</v>
      </c>
      <c r="G44" s="70">
        <f>+'[1]CORRIENTE OXIGENADA'!D11</f>
        <v>1116.4821207074697</v>
      </c>
      <c r="H44" s="69">
        <f>+[1]BIODIESEL!G11</f>
        <v>1116.48</v>
      </c>
    </row>
    <row r="45" spans="1:8" x14ac:dyDescent="0.25">
      <c r="A45" s="71" t="s">
        <v>16</v>
      </c>
      <c r="B45" s="18" t="s">
        <v>68</v>
      </c>
      <c r="C45" s="72" t="str">
        <f t="shared" si="0"/>
        <v>(2)</v>
      </c>
      <c r="D45" s="72" t="str">
        <f>+A63</f>
        <v>(2)</v>
      </c>
      <c r="E45" s="73" t="str">
        <f>+D45</f>
        <v>(2)</v>
      </c>
      <c r="F45" s="74" t="str">
        <f>+G45</f>
        <v>(2)</v>
      </c>
      <c r="G45" s="72" t="str">
        <f>+D45</f>
        <v>(2)</v>
      </c>
      <c r="H45" s="75" t="str">
        <f>+E45</f>
        <v>(2)</v>
      </c>
    </row>
    <row r="46" spans="1:8" x14ac:dyDescent="0.25">
      <c r="A46" s="71" t="s">
        <v>23</v>
      </c>
      <c r="B46" s="18" t="s">
        <v>70</v>
      </c>
      <c r="C46" s="76">
        <f t="shared" si="0"/>
        <v>18.582266130890762</v>
      </c>
      <c r="D46" s="76">
        <f>[1]Rubros!K19</f>
        <v>18.582266130890762</v>
      </c>
      <c r="E46" s="77">
        <f>+D46</f>
        <v>18.582266130890762</v>
      </c>
      <c r="F46" s="78">
        <f>+G46</f>
        <v>18.582266130890762</v>
      </c>
      <c r="G46" s="76">
        <f>+D46</f>
        <v>18.582266130890762</v>
      </c>
      <c r="H46" s="79">
        <f>+G46</f>
        <v>18.582266130890762</v>
      </c>
    </row>
    <row r="47" spans="1:8" s="8" customFormat="1" x14ac:dyDescent="0.25">
      <c r="A47" s="65" t="s">
        <v>25</v>
      </c>
      <c r="B47" s="18" t="s">
        <v>26</v>
      </c>
      <c r="C47" s="66">
        <f t="shared" si="0"/>
        <v>88.975023056669968</v>
      </c>
      <c r="D47" s="66">
        <f>C12</f>
        <v>88.975023056669968</v>
      </c>
      <c r="E47" s="77">
        <f>+D47</f>
        <v>88.975023056669968</v>
      </c>
      <c r="F47" s="80">
        <f>+G47</f>
        <v>88.975023056669968</v>
      </c>
      <c r="G47" s="66">
        <f t="shared" ref="G47:H49" si="1">+D47</f>
        <v>88.975023056669968</v>
      </c>
      <c r="H47" s="79">
        <f t="shared" si="1"/>
        <v>88.975023056669968</v>
      </c>
    </row>
    <row r="48" spans="1:8" s="8" customFormat="1" x14ac:dyDescent="0.25">
      <c r="A48" s="17" t="s">
        <v>27</v>
      </c>
      <c r="B48" s="18" t="s">
        <v>71</v>
      </c>
      <c r="C48" s="66">
        <f t="shared" si="0"/>
        <v>7.2405999999999997</v>
      </c>
      <c r="D48" s="66">
        <f>+'[1]CORRIENTE OXIGENADA'!D12</f>
        <v>7.2405999999999997</v>
      </c>
      <c r="E48" s="77">
        <f>+[1]BIODIESEL!G12</f>
        <v>7.2405999999999997</v>
      </c>
      <c r="F48" s="80">
        <f>+G48</f>
        <v>7.2405999999999997</v>
      </c>
      <c r="G48" s="66">
        <f t="shared" si="1"/>
        <v>7.2405999999999997</v>
      </c>
      <c r="H48" s="79">
        <f t="shared" si="1"/>
        <v>7.2405999999999997</v>
      </c>
    </row>
    <row r="49" spans="1:8" x14ac:dyDescent="0.25">
      <c r="A49" s="71"/>
      <c r="B49" s="18" t="s">
        <v>29</v>
      </c>
      <c r="C49" s="66">
        <f t="shared" si="0"/>
        <v>71.510000000000005</v>
      </c>
      <c r="D49" s="66">
        <f>+'[1]COMBUSTIBLES '!B10</f>
        <v>71.510000000000005</v>
      </c>
      <c r="E49" s="77">
        <f>+D49</f>
        <v>71.510000000000005</v>
      </c>
      <c r="F49" s="78">
        <f>+G49</f>
        <v>71.510000000000005</v>
      </c>
      <c r="G49" s="76">
        <f t="shared" si="1"/>
        <v>71.510000000000005</v>
      </c>
      <c r="H49" s="79">
        <f t="shared" si="1"/>
        <v>71.510000000000005</v>
      </c>
    </row>
    <row r="50" spans="1:8" x14ac:dyDescent="0.25">
      <c r="A50" s="81" t="s">
        <v>30</v>
      </c>
      <c r="B50" s="82" t="s">
        <v>31</v>
      </c>
      <c r="C50" s="83">
        <f t="shared" ref="C50:H50" si="2">SUM(C43:C49)</f>
        <v>3925.5378891875612</v>
      </c>
      <c r="D50" s="84">
        <f t="shared" si="2"/>
        <v>4253.0278891875614</v>
      </c>
      <c r="E50" s="85">
        <f t="shared" si="2"/>
        <v>4612.5578891875612</v>
      </c>
      <c r="F50" s="86">
        <f t="shared" si="2"/>
        <v>5139.1054116956802</v>
      </c>
      <c r="G50" s="84">
        <f t="shared" si="2"/>
        <v>5369.5100098950315</v>
      </c>
      <c r="H50" s="87">
        <f t="shared" si="2"/>
        <v>5729.0378891875607</v>
      </c>
    </row>
    <row r="51" spans="1:8" x14ac:dyDescent="0.25">
      <c r="A51" s="71" t="s">
        <v>32</v>
      </c>
      <c r="B51" s="18" t="s">
        <v>72</v>
      </c>
      <c r="C51" s="66" t="str">
        <f>+D51</f>
        <v>*</v>
      </c>
      <c r="D51" s="66" t="str">
        <f>+A64</f>
        <v>*</v>
      </c>
      <c r="E51" s="77" t="str">
        <f>+D51</f>
        <v>*</v>
      </c>
      <c r="F51" s="78" t="str">
        <f>+G51</f>
        <v>*</v>
      </c>
      <c r="G51" s="76" t="str">
        <f>+D51</f>
        <v>*</v>
      </c>
      <c r="H51" s="79" t="str">
        <f>+E51</f>
        <v>*</v>
      </c>
    </row>
    <row r="52" spans="1:8" x14ac:dyDescent="0.25">
      <c r="A52" s="71" t="s">
        <v>35</v>
      </c>
      <c r="B52" s="18" t="s">
        <v>36</v>
      </c>
      <c r="C52" s="66" t="str">
        <f>+D52</f>
        <v>**</v>
      </c>
      <c r="D52" s="72" t="str">
        <f>+A65</f>
        <v>**</v>
      </c>
      <c r="E52" s="73" t="str">
        <f>+D52</f>
        <v>**</v>
      </c>
      <c r="F52" s="74" t="str">
        <f>+G52</f>
        <v>**</v>
      </c>
      <c r="G52" s="72" t="str">
        <f>+D52</f>
        <v>**</v>
      </c>
      <c r="H52" s="75" t="str">
        <f>+G52</f>
        <v>**</v>
      </c>
    </row>
    <row r="53" spans="1:8" x14ac:dyDescent="0.25">
      <c r="A53" s="71" t="s">
        <v>38</v>
      </c>
      <c r="B53" s="18" t="s">
        <v>39</v>
      </c>
      <c r="C53" s="66" t="str">
        <f>+D53</f>
        <v>***</v>
      </c>
      <c r="D53" s="88" t="s">
        <v>40</v>
      </c>
      <c r="E53" s="73" t="s">
        <v>40</v>
      </c>
      <c r="F53" s="74" t="str">
        <f>+G53</f>
        <v>***</v>
      </c>
      <c r="G53" s="76" t="str">
        <f>+D53</f>
        <v>***</v>
      </c>
      <c r="H53" s="79" t="str">
        <f>+E53</f>
        <v>***</v>
      </c>
    </row>
    <row r="54" spans="1:8" x14ac:dyDescent="0.25">
      <c r="A54" s="81" t="s">
        <v>41</v>
      </c>
      <c r="B54" s="89" t="s">
        <v>42</v>
      </c>
      <c r="C54" s="84">
        <f t="shared" ref="C54:H54" si="3">SUM(C50:C53)</f>
        <v>3925.5378891875612</v>
      </c>
      <c r="D54" s="84">
        <f t="shared" si="3"/>
        <v>4253.0278891875614</v>
      </c>
      <c r="E54" s="85">
        <f t="shared" si="3"/>
        <v>4612.5578891875612</v>
      </c>
      <c r="F54" s="86">
        <f t="shared" si="3"/>
        <v>5139.1054116956802</v>
      </c>
      <c r="G54" s="84">
        <f t="shared" si="3"/>
        <v>5369.5100098950315</v>
      </c>
      <c r="H54" s="87">
        <f t="shared" si="3"/>
        <v>5729.0378891875607</v>
      </c>
    </row>
    <row r="55" spans="1:8" x14ac:dyDescent="0.25">
      <c r="A55" s="71" t="s">
        <v>43</v>
      </c>
      <c r="B55" s="18" t="s">
        <v>44</v>
      </c>
      <c r="C55" s="66" t="str">
        <f>+D55</f>
        <v>*</v>
      </c>
      <c r="D55" s="66" t="str">
        <f>+D51</f>
        <v>*</v>
      </c>
      <c r="E55" s="77" t="str">
        <f>+E51</f>
        <v>*</v>
      </c>
      <c r="F55" s="78" t="str">
        <f>+G55</f>
        <v>*</v>
      </c>
      <c r="G55" s="76" t="str">
        <f>+G51</f>
        <v>*</v>
      </c>
      <c r="H55" s="79" t="str">
        <f>+H51</f>
        <v>*</v>
      </c>
    </row>
    <row r="56" spans="1:8" x14ac:dyDescent="0.25">
      <c r="A56" s="71" t="s">
        <v>45</v>
      </c>
      <c r="B56" s="18" t="s">
        <v>46</v>
      </c>
      <c r="C56" s="66" t="str">
        <f>+D56</f>
        <v>****</v>
      </c>
      <c r="D56" s="72" t="str">
        <f>+A67</f>
        <v>****</v>
      </c>
      <c r="E56" s="77" t="s">
        <v>48</v>
      </c>
      <c r="F56" s="78" t="str">
        <f>+G56</f>
        <v>****</v>
      </c>
      <c r="G56" s="72" t="str">
        <f>+D56</f>
        <v>****</v>
      </c>
      <c r="H56" s="79" t="s">
        <v>48</v>
      </c>
    </row>
    <row r="57" spans="1:8" x14ac:dyDescent="0.25">
      <c r="A57" s="71" t="s">
        <v>49</v>
      </c>
      <c r="B57" s="18" t="s">
        <v>73</v>
      </c>
      <c r="C57" s="66" t="str">
        <f>+D57</f>
        <v>*****</v>
      </c>
      <c r="D57" s="72" t="str">
        <f>+A68</f>
        <v>*****</v>
      </c>
      <c r="E57" s="73" t="str">
        <f>+D57</f>
        <v>*****</v>
      </c>
      <c r="F57" s="74" t="str">
        <f>+G57</f>
        <v>*****</v>
      </c>
      <c r="G57" s="72" t="str">
        <f>+D57</f>
        <v>*****</v>
      </c>
      <c r="H57" s="75" t="str">
        <f>+G57</f>
        <v>*****</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tr">
        <f>+B27</f>
        <v>Para ventas sobre el cupo a estaciones de servicio, previa autorización del Ministerio de Minas y Energía, aplica la estructura nacional</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D19" sqref="D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121</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3330.1582380000004</v>
      </c>
      <c r="D7" s="20">
        <v>3229.5851256599999</v>
      </c>
      <c r="E7" s="21">
        <v>3739.23</v>
      </c>
      <c r="F7" s="20">
        <v>4064.96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3510.4011887966458</v>
      </c>
      <c r="D15" s="30">
        <v>3409.8280764566452</v>
      </c>
      <c r="E15" s="31">
        <v>5143.0254796956806</v>
      </c>
      <c r="F15" s="30">
        <v>5444.4879571875617</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3510.4011887966458</v>
      </c>
      <c r="D19" s="30">
        <v>3409.8280764566452</v>
      </c>
      <c r="E19" s="31">
        <v>5143.0254796956806</v>
      </c>
      <c r="F19" s="30">
        <v>5444.4879571875617</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3739.23</v>
      </c>
      <c r="D43" s="66">
        <v>4066.7200000000003</v>
      </c>
      <c r="E43" s="67">
        <v>4426.25</v>
      </c>
      <c r="F43" s="68">
        <v>3739.23</v>
      </c>
      <c r="G43" s="66">
        <v>4066.7200000000003</v>
      </c>
      <c r="H43" s="69">
        <v>4426.25</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3925.5378891875612</v>
      </c>
      <c r="D50" s="84">
        <v>4253.0278891875614</v>
      </c>
      <c r="E50" s="85">
        <v>4612.5578891875612</v>
      </c>
      <c r="F50" s="86">
        <v>5139.1054116956802</v>
      </c>
      <c r="G50" s="84">
        <v>5369.5100098950315</v>
      </c>
      <c r="H50" s="87">
        <v>5729.0378891875607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3925.5378891875612</v>
      </c>
      <c r="D54" s="84">
        <v>4253.0278891875614</v>
      </c>
      <c r="E54" s="85">
        <v>4612.5578891875612</v>
      </c>
      <c r="F54" s="86">
        <v>5139.1054116956802</v>
      </c>
      <c r="G54" s="84">
        <v>5369.5100098950315</v>
      </c>
      <c r="H54" s="87">
        <v>5729.0378891875607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B14" sqref="B14"/>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80</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3105.3112684500002</v>
      </c>
      <c r="D7" s="20">
        <v>3140.2113110176001</v>
      </c>
      <c r="E7" s="21">
        <v>3781.27</v>
      </c>
      <c r="F7" s="20">
        <v>4170</v>
      </c>
      <c r="G7" s="8"/>
    </row>
    <row r="8" spans="1:11" x14ac:dyDescent="0.25">
      <c r="A8" s="17" t="s">
        <v>13</v>
      </c>
      <c r="B8" s="18" t="s">
        <v>14</v>
      </c>
      <c r="C8" s="22" t="s">
        <v>15</v>
      </c>
      <c r="D8" s="23" t="s">
        <v>15</v>
      </c>
      <c r="E8" s="24">
        <v>1136.6184532248001</v>
      </c>
      <c r="F8" s="20">
        <v>1113.8900000000001</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8.0521305048000009</v>
      </c>
      <c r="D11" s="20">
        <v>8.0521305048000009</v>
      </c>
      <c r="E11" s="21">
        <v>17.404014358800001</v>
      </c>
      <c r="F11" s="20">
        <v>17.404014358800001</v>
      </c>
      <c r="G11" s="8"/>
    </row>
    <row r="12" spans="1:11" x14ac:dyDescent="0.25">
      <c r="A12" s="17" t="s">
        <v>25</v>
      </c>
      <c r="B12" s="18" t="s">
        <v>26</v>
      </c>
      <c r="C12" s="19">
        <v>83.342720854800007</v>
      </c>
      <c r="D12" s="20">
        <v>83.342720854800007</v>
      </c>
      <c r="E12" s="21">
        <v>83.342720854800007</v>
      </c>
      <c r="F12" s="20">
        <v>83.342720854800007</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3279.3767878096005</v>
      </c>
      <c r="D15" s="30">
        <v>3314.2768303772004</v>
      </c>
      <c r="E15" s="31">
        <v>5101.305856438401</v>
      </c>
      <c r="F15" s="30">
        <v>5467.307403213601</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3279.3767878096005</v>
      </c>
      <c r="D19" s="30">
        <v>3314.2768303772004</v>
      </c>
      <c r="E19" s="31">
        <v>5101.305856438401</v>
      </c>
      <c r="F19" s="30">
        <v>5467.307403213601</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3781.27</v>
      </c>
      <c r="D43" s="66">
        <v>4104.18</v>
      </c>
      <c r="E43" s="67">
        <v>4609.88</v>
      </c>
      <c r="F43" s="68">
        <v>3781.27</v>
      </c>
      <c r="G43" s="66">
        <v>4104.18</v>
      </c>
      <c r="H43" s="69">
        <v>4609.88</v>
      </c>
    </row>
    <row r="44" spans="1:8" x14ac:dyDescent="0.25">
      <c r="A44" s="17" t="s">
        <v>13</v>
      </c>
      <c r="B44" s="18" t="s">
        <v>14</v>
      </c>
      <c r="C44" s="70" t="s">
        <v>15</v>
      </c>
      <c r="D44" s="70" t="s">
        <v>15</v>
      </c>
      <c r="E44" s="67" t="s">
        <v>15</v>
      </c>
      <c r="F44" s="68">
        <v>1136.6184532248001</v>
      </c>
      <c r="G44" s="70">
        <v>1045.6889769668162</v>
      </c>
      <c r="H44" s="69">
        <v>1045.69</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17.404014358800001</v>
      </c>
      <c r="D46" s="76">
        <v>17.404014358800001</v>
      </c>
      <c r="E46" s="77">
        <v>17.404014358800001</v>
      </c>
      <c r="F46" s="78">
        <v>17.404014358800001</v>
      </c>
      <c r="G46" s="76">
        <v>17.404014358800001</v>
      </c>
      <c r="H46" s="79">
        <v>17.404014358800001</v>
      </c>
    </row>
    <row r="47" spans="1:8" s="8" customFormat="1" x14ac:dyDescent="0.25">
      <c r="A47" s="65" t="s">
        <v>25</v>
      </c>
      <c r="B47" s="18" t="s">
        <v>26</v>
      </c>
      <c r="C47" s="66">
        <v>83.342720854800007</v>
      </c>
      <c r="D47" s="66">
        <v>83.342720854800007</v>
      </c>
      <c r="E47" s="77">
        <v>83.342720854800007</v>
      </c>
      <c r="F47" s="80">
        <v>83.342720854800007</v>
      </c>
      <c r="G47" s="66">
        <v>83.342720854800007</v>
      </c>
      <c r="H47" s="79">
        <v>83.342720854800007</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3960.7673352136003</v>
      </c>
      <c r="D50" s="84">
        <v>4283.6773352136006</v>
      </c>
      <c r="E50" s="85">
        <v>4789.3773352136004</v>
      </c>
      <c r="F50" s="86">
        <v>5097.3857884384006</v>
      </c>
      <c r="G50" s="84">
        <v>5329.3663121804166</v>
      </c>
      <c r="H50" s="87">
        <v>5835.0673352136</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3960.7673352136003</v>
      </c>
      <c r="D54" s="84">
        <v>4283.6773352136006</v>
      </c>
      <c r="E54" s="85">
        <v>4789.3773352136004</v>
      </c>
      <c r="F54" s="86">
        <v>5097.3857884384006</v>
      </c>
      <c r="G54" s="84">
        <v>5329.3663121804166</v>
      </c>
      <c r="H54" s="87">
        <v>5835.0673352136</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D19" sqref="D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122</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3330.1582380000004</v>
      </c>
      <c r="D7" s="20">
        <v>3229.5851256599999</v>
      </c>
      <c r="E7" s="21">
        <v>3739.23</v>
      </c>
      <c r="F7" s="20">
        <v>4064.96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3510.4011887966458</v>
      </c>
      <c r="D15" s="30">
        <v>3409.8280764566452</v>
      </c>
      <c r="E15" s="31">
        <v>5143.0254796956806</v>
      </c>
      <c r="F15" s="30">
        <v>5444.4879571875617</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3510.4011887966458</v>
      </c>
      <c r="D19" s="30">
        <v>3409.8280764566452</v>
      </c>
      <c r="E19" s="31">
        <v>5143.0254796956806</v>
      </c>
      <c r="F19" s="30">
        <v>5444.4879571875617</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3739.23</v>
      </c>
      <c r="D43" s="66">
        <v>4066.7200000000003</v>
      </c>
      <c r="E43" s="67">
        <v>4426.25</v>
      </c>
      <c r="F43" s="68">
        <v>3739.23</v>
      </c>
      <c r="G43" s="66">
        <v>4066.7200000000003</v>
      </c>
      <c r="H43" s="69">
        <v>4426.25</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3925.5378891875612</v>
      </c>
      <c r="D50" s="84">
        <v>4253.0278891875614</v>
      </c>
      <c r="E50" s="85">
        <v>4612.5578891875612</v>
      </c>
      <c r="F50" s="86">
        <v>5139.1054116956802</v>
      </c>
      <c r="G50" s="84">
        <v>5369.5100098950315</v>
      </c>
      <c r="H50" s="87">
        <v>5729.0378891875607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3925.5378891875612</v>
      </c>
      <c r="D54" s="84">
        <v>4253.0278891875614</v>
      </c>
      <c r="E54" s="85">
        <v>4612.5578891875612</v>
      </c>
      <c r="F54" s="86">
        <v>5139.1054116956802</v>
      </c>
      <c r="G54" s="84">
        <v>5369.5100098950315</v>
      </c>
      <c r="H54" s="87">
        <v>5729.0378891875607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123</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3330.1582380000004</v>
      </c>
      <c r="D7" s="20">
        <v>3229.5851256599999</v>
      </c>
      <c r="E7" s="21">
        <v>3739.23</v>
      </c>
      <c r="F7" s="20">
        <v>4064.96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3510.4011887966458</v>
      </c>
      <c r="D15" s="30">
        <v>3409.8280764566452</v>
      </c>
      <c r="E15" s="31">
        <v>5143.0254796956806</v>
      </c>
      <c r="F15" s="30">
        <v>5444.4879571875617</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3510.4011887966458</v>
      </c>
      <c r="D19" s="30">
        <v>3409.8280764566452</v>
      </c>
      <c r="E19" s="31">
        <v>5143.0254796956806</v>
      </c>
      <c r="F19" s="30">
        <v>5444.4879571875617</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3739.23</v>
      </c>
      <c r="D43" s="66">
        <v>4066.7200000000003</v>
      </c>
      <c r="E43" s="67">
        <v>4426.25</v>
      </c>
      <c r="F43" s="68">
        <v>3739.23</v>
      </c>
      <c r="G43" s="66">
        <v>4066.7200000000003</v>
      </c>
      <c r="H43" s="69">
        <v>4426.25</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3925.5378891875612</v>
      </c>
      <c r="D50" s="84">
        <v>4253.0278891875614</v>
      </c>
      <c r="E50" s="85">
        <v>4612.5578891875612</v>
      </c>
      <c r="F50" s="86">
        <v>5139.1054116956802</v>
      </c>
      <c r="G50" s="84">
        <v>5369.5100098950315</v>
      </c>
      <c r="H50" s="87">
        <v>5729.0378891875607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3925.5378891875612</v>
      </c>
      <c r="D54" s="84">
        <v>4253.0278891875614</v>
      </c>
      <c r="E54" s="85">
        <v>4612.5578891875612</v>
      </c>
      <c r="F54" s="86">
        <v>5139.1054116956802</v>
      </c>
      <c r="G54" s="84">
        <v>5369.5100098950315</v>
      </c>
      <c r="H54" s="87">
        <v>5729.0378891875607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9" sqref="C19"/>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124</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3430.0657460000002</v>
      </c>
      <c r="D7" s="20">
        <v>3286.7695356600002</v>
      </c>
      <c r="E7" s="21">
        <v>3851.41</v>
      </c>
      <c r="F7" s="20">
        <v>4133.78</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3610.3086967966456</v>
      </c>
      <c r="D15" s="30">
        <v>3467.0124864566455</v>
      </c>
      <c r="E15" s="31">
        <v>5255.2054796956809</v>
      </c>
      <c r="F15" s="30">
        <v>5513.3079571875614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3610.3086967966456</v>
      </c>
      <c r="D19" s="30">
        <v>3467.0124864566455</v>
      </c>
      <c r="E19" s="31">
        <v>5255.2054796956809</v>
      </c>
      <c r="F19" s="30">
        <v>5513.3079571875614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3851.41</v>
      </c>
      <c r="D43" s="66">
        <v>4178.04</v>
      </c>
      <c r="E43" s="67">
        <v>4536.54</v>
      </c>
      <c r="F43" s="68">
        <v>3851.41</v>
      </c>
      <c r="G43" s="66">
        <v>4178.04</v>
      </c>
      <c r="H43" s="69">
        <v>4536.54</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4037.717889187561</v>
      </c>
      <c r="D50" s="84">
        <v>4364.3478891875611</v>
      </c>
      <c r="E50" s="85">
        <v>4722.8478891875611</v>
      </c>
      <c r="F50" s="86">
        <v>5251.2854116956805</v>
      </c>
      <c r="G50" s="84">
        <v>5480.8300098950313</v>
      </c>
      <c r="H50" s="87">
        <v>5839.3278891875616</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4037.717889187561</v>
      </c>
      <c r="D54" s="84">
        <v>4364.3478891875611</v>
      </c>
      <c r="E54" s="85">
        <v>4722.8478891875611</v>
      </c>
      <c r="F54" s="86">
        <v>5251.2854116956805</v>
      </c>
      <c r="G54" s="84">
        <v>5480.8300098950313</v>
      </c>
      <c r="H54" s="87">
        <v>5839.3278891875616</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tabSelected="1" workbookViewId="0">
      <selection activeCell="G13" sqref="G13"/>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9" width="18.140625" style="3" customWidth="1"/>
    <col min="10" max="256" width="11.42578125" style="3"/>
    <col min="257" max="257" width="10" style="3" customWidth="1"/>
    <col min="258" max="258" width="51.140625" style="3" customWidth="1"/>
    <col min="259" max="262" width="22.7109375" style="3" customWidth="1"/>
    <col min="263" max="263" width="19.140625" style="3" customWidth="1"/>
    <col min="264" max="264" width="24.28515625" style="3" customWidth="1"/>
    <col min="265" max="265" width="18.140625" style="3" customWidth="1"/>
    <col min="266" max="512" width="11.42578125" style="3"/>
    <col min="513" max="513" width="10" style="3" customWidth="1"/>
    <col min="514" max="514" width="51.140625" style="3" customWidth="1"/>
    <col min="515" max="518" width="22.7109375" style="3" customWidth="1"/>
    <col min="519" max="519" width="19.140625" style="3" customWidth="1"/>
    <col min="520" max="520" width="24.28515625" style="3" customWidth="1"/>
    <col min="521" max="521" width="18.140625" style="3" customWidth="1"/>
    <col min="522" max="768" width="11.42578125" style="3"/>
    <col min="769" max="769" width="10" style="3" customWidth="1"/>
    <col min="770" max="770" width="51.140625" style="3" customWidth="1"/>
    <col min="771" max="774" width="22.7109375" style="3" customWidth="1"/>
    <col min="775" max="775" width="19.140625" style="3" customWidth="1"/>
    <col min="776" max="776" width="24.28515625" style="3" customWidth="1"/>
    <col min="777" max="777" width="18.140625" style="3" customWidth="1"/>
    <col min="778" max="1024" width="11.42578125" style="3"/>
    <col min="1025" max="1025" width="10" style="3" customWidth="1"/>
    <col min="1026" max="1026" width="51.140625" style="3" customWidth="1"/>
    <col min="1027" max="1030" width="22.7109375" style="3" customWidth="1"/>
    <col min="1031" max="1031" width="19.140625" style="3" customWidth="1"/>
    <col min="1032" max="1032" width="24.28515625" style="3" customWidth="1"/>
    <col min="1033" max="1033" width="18.140625" style="3" customWidth="1"/>
    <col min="1034" max="1280" width="11.42578125" style="3"/>
    <col min="1281" max="1281" width="10" style="3" customWidth="1"/>
    <col min="1282" max="1282" width="51.140625" style="3" customWidth="1"/>
    <col min="1283" max="1286" width="22.7109375" style="3" customWidth="1"/>
    <col min="1287" max="1287" width="19.140625" style="3" customWidth="1"/>
    <col min="1288" max="1288" width="24.28515625" style="3" customWidth="1"/>
    <col min="1289" max="1289" width="18.140625" style="3" customWidth="1"/>
    <col min="1290" max="1536" width="11.42578125" style="3"/>
    <col min="1537" max="1537" width="10" style="3" customWidth="1"/>
    <col min="1538" max="1538" width="51.140625" style="3" customWidth="1"/>
    <col min="1539" max="1542" width="22.7109375" style="3" customWidth="1"/>
    <col min="1543" max="1543" width="19.140625" style="3" customWidth="1"/>
    <col min="1544" max="1544" width="24.28515625" style="3" customWidth="1"/>
    <col min="1545" max="1545" width="18.140625" style="3" customWidth="1"/>
    <col min="1546" max="1792" width="11.42578125" style="3"/>
    <col min="1793" max="1793" width="10" style="3" customWidth="1"/>
    <col min="1794" max="1794" width="51.140625" style="3" customWidth="1"/>
    <col min="1795" max="1798" width="22.7109375" style="3" customWidth="1"/>
    <col min="1799" max="1799" width="19.140625" style="3" customWidth="1"/>
    <col min="1800" max="1800" width="24.28515625" style="3" customWidth="1"/>
    <col min="1801" max="1801" width="18.140625" style="3" customWidth="1"/>
    <col min="1802" max="2048" width="11.42578125" style="3"/>
    <col min="2049" max="2049" width="10" style="3" customWidth="1"/>
    <col min="2050" max="2050" width="51.140625" style="3" customWidth="1"/>
    <col min="2051" max="2054" width="22.7109375" style="3" customWidth="1"/>
    <col min="2055" max="2055" width="19.140625" style="3" customWidth="1"/>
    <col min="2056" max="2056" width="24.28515625" style="3" customWidth="1"/>
    <col min="2057" max="2057" width="18.140625" style="3" customWidth="1"/>
    <col min="2058" max="2304" width="11.42578125" style="3"/>
    <col min="2305" max="2305" width="10" style="3" customWidth="1"/>
    <col min="2306" max="2306" width="51.140625" style="3" customWidth="1"/>
    <col min="2307" max="2310" width="22.7109375" style="3" customWidth="1"/>
    <col min="2311" max="2311" width="19.140625" style="3" customWidth="1"/>
    <col min="2312" max="2312" width="24.28515625" style="3" customWidth="1"/>
    <col min="2313" max="2313" width="18.140625" style="3" customWidth="1"/>
    <col min="2314" max="2560" width="11.42578125" style="3"/>
    <col min="2561" max="2561" width="10" style="3" customWidth="1"/>
    <col min="2562" max="2562" width="51.140625" style="3" customWidth="1"/>
    <col min="2563" max="2566" width="22.7109375" style="3" customWidth="1"/>
    <col min="2567" max="2567" width="19.140625" style="3" customWidth="1"/>
    <col min="2568" max="2568" width="24.28515625" style="3" customWidth="1"/>
    <col min="2569" max="2569" width="18.140625" style="3" customWidth="1"/>
    <col min="2570" max="2816" width="11.42578125" style="3"/>
    <col min="2817" max="2817" width="10" style="3" customWidth="1"/>
    <col min="2818" max="2818" width="51.140625" style="3" customWidth="1"/>
    <col min="2819" max="2822" width="22.7109375" style="3" customWidth="1"/>
    <col min="2823" max="2823" width="19.140625" style="3" customWidth="1"/>
    <col min="2824" max="2824" width="24.28515625" style="3" customWidth="1"/>
    <col min="2825" max="2825" width="18.140625" style="3" customWidth="1"/>
    <col min="2826" max="3072" width="11.42578125" style="3"/>
    <col min="3073" max="3073" width="10" style="3" customWidth="1"/>
    <col min="3074" max="3074" width="51.140625" style="3" customWidth="1"/>
    <col min="3075" max="3078" width="22.7109375" style="3" customWidth="1"/>
    <col min="3079" max="3079" width="19.140625" style="3" customWidth="1"/>
    <col min="3080" max="3080" width="24.28515625" style="3" customWidth="1"/>
    <col min="3081" max="3081" width="18.140625" style="3" customWidth="1"/>
    <col min="3082" max="3328" width="11.42578125" style="3"/>
    <col min="3329" max="3329" width="10" style="3" customWidth="1"/>
    <col min="3330" max="3330" width="51.140625" style="3" customWidth="1"/>
    <col min="3331" max="3334" width="22.7109375" style="3" customWidth="1"/>
    <col min="3335" max="3335" width="19.140625" style="3" customWidth="1"/>
    <col min="3336" max="3336" width="24.28515625" style="3" customWidth="1"/>
    <col min="3337" max="3337" width="18.140625" style="3" customWidth="1"/>
    <col min="3338" max="3584" width="11.42578125" style="3"/>
    <col min="3585" max="3585" width="10" style="3" customWidth="1"/>
    <col min="3586" max="3586" width="51.140625" style="3" customWidth="1"/>
    <col min="3587" max="3590" width="22.7109375" style="3" customWidth="1"/>
    <col min="3591" max="3591" width="19.140625" style="3" customWidth="1"/>
    <col min="3592" max="3592" width="24.28515625" style="3" customWidth="1"/>
    <col min="3593" max="3593" width="18.140625" style="3" customWidth="1"/>
    <col min="3594" max="3840" width="11.42578125" style="3"/>
    <col min="3841" max="3841" width="10" style="3" customWidth="1"/>
    <col min="3842" max="3842" width="51.140625" style="3" customWidth="1"/>
    <col min="3843" max="3846" width="22.7109375" style="3" customWidth="1"/>
    <col min="3847" max="3847" width="19.140625" style="3" customWidth="1"/>
    <col min="3848" max="3848" width="24.28515625" style="3" customWidth="1"/>
    <col min="3849" max="3849" width="18.140625" style="3" customWidth="1"/>
    <col min="3850" max="4096" width="11.42578125" style="3"/>
    <col min="4097" max="4097" width="10" style="3" customWidth="1"/>
    <col min="4098" max="4098" width="51.140625" style="3" customWidth="1"/>
    <col min="4099" max="4102" width="22.7109375" style="3" customWidth="1"/>
    <col min="4103" max="4103" width="19.140625" style="3" customWidth="1"/>
    <col min="4104" max="4104" width="24.28515625" style="3" customWidth="1"/>
    <col min="4105" max="4105" width="18.140625" style="3" customWidth="1"/>
    <col min="4106" max="4352" width="11.42578125" style="3"/>
    <col min="4353" max="4353" width="10" style="3" customWidth="1"/>
    <col min="4354" max="4354" width="51.140625" style="3" customWidth="1"/>
    <col min="4355" max="4358" width="22.7109375" style="3" customWidth="1"/>
    <col min="4359" max="4359" width="19.140625" style="3" customWidth="1"/>
    <col min="4360" max="4360" width="24.28515625" style="3" customWidth="1"/>
    <col min="4361" max="4361" width="18.140625" style="3" customWidth="1"/>
    <col min="4362" max="4608" width="11.42578125" style="3"/>
    <col min="4609" max="4609" width="10" style="3" customWidth="1"/>
    <col min="4610" max="4610" width="51.140625" style="3" customWidth="1"/>
    <col min="4611" max="4614" width="22.7109375" style="3" customWidth="1"/>
    <col min="4615" max="4615" width="19.140625" style="3" customWidth="1"/>
    <col min="4616" max="4616" width="24.28515625" style="3" customWidth="1"/>
    <col min="4617" max="4617" width="18.140625" style="3" customWidth="1"/>
    <col min="4618" max="4864" width="11.42578125" style="3"/>
    <col min="4865" max="4865" width="10" style="3" customWidth="1"/>
    <col min="4866" max="4866" width="51.140625" style="3" customWidth="1"/>
    <col min="4867" max="4870" width="22.7109375" style="3" customWidth="1"/>
    <col min="4871" max="4871" width="19.140625" style="3" customWidth="1"/>
    <col min="4872" max="4872" width="24.28515625" style="3" customWidth="1"/>
    <col min="4873" max="4873" width="18.140625" style="3" customWidth="1"/>
    <col min="4874" max="5120" width="11.42578125" style="3"/>
    <col min="5121" max="5121" width="10" style="3" customWidth="1"/>
    <col min="5122" max="5122" width="51.140625" style="3" customWidth="1"/>
    <col min="5123" max="5126" width="22.7109375" style="3" customWidth="1"/>
    <col min="5127" max="5127" width="19.140625" style="3" customWidth="1"/>
    <col min="5128" max="5128" width="24.28515625" style="3" customWidth="1"/>
    <col min="5129" max="5129" width="18.140625" style="3" customWidth="1"/>
    <col min="5130" max="5376" width="11.42578125" style="3"/>
    <col min="5377" max="5377" width="10" style="3" customWidth="1"/>
    <col min="5378" max="5378" width="51.140625" style="3" customWidth="1"/>
    <col min="5379" max="5382" width="22.7109375" style="3" customWidth="1"/>
    <col min="5383" max="5383" width="19.140625" style="3" customWidth="1"/>
    <col min="5384" max="5384" width="24.28515625" style="3" customWidth="1"/>
    <col min="5385" max="5385" width="18.140625" style="3" customWidth="1"/>
    <col min="5386" max="5632" width="11.42578125" style="3"/>
    <col min="5633" max="5633" width="10" style="3" customWidth="1"/>
    <col min="5634" max="5634" width="51.140625" style="3" customWidth="1"/>
    <col min="5635" max="5638" width="22.7109375" style="3" customWidth="1"/>
    <col min="5639" max="5639" width="19.140625" style="3" customWidth="1"/>
    <col min="5640" max="5640" width="24.28515625" style="3" customWidth="1"/>
    <col min="5641" max="5641" width="18.140625" style="3" customWidth="1"/>
    <col min="5642" max="5888" width="11.42578125" style="3"/>
    <col min="5889" max="5889" width="10" style="3" customWidth="1"/>
    <col min="5890" max="5890" width="51.140625" style="3" customWidth="1"/>
    <col min="5891" max="5894" width="22.7109375" style="3" customWidth="1"/>
    <col min="5895" max="5895" width="19.140625" style="3" customWidth="1"/>
    <col min="5896" max="5896" width="24.28515625" style="3" customWidth="1"/>
    <col min="5897" max="5897" width="18.140625" style="3" customWidth="1"/>
    <col min="5898" max="6144" width="11.42578125" style="3"/>
    <col min="6145" max="6145" width="10" style="3" customWidth="1"/>
    <col min="6146" max="6146" width="51.140625" style="3" customWidth="1"/>
    <col min="6147" max="6150" width="22.7109375" style="3" customWidth="1"/>
    <col min="6151" max="6151" width="19.140625" style="3" customWidth="1"/>
    <col min="6152" max="6152" width="24.28515625" style="3" customWidth="1"/>
    <col min="6153" max="6153" width="18.140625" style="3" customWidth="1"/>
    <col min="6154" max="6400" width="11.42578125" style="3"/>
    <col min="6401" max="6401" width="10" style="3" customWidth="1"/>
    <col min="6402" max="6402" width="51.140625" style="3" customWidth="1"/>
    <col min="6403" max="6406" width="22.7109375" style="3" customWidth="1"/>
    <col min="6407" max="6407" width="19.140625" style="3" customWidth="1"/>
    <col min="6408" max="6408" width="24.28515625" style="3" customWidth="1"/>
    <col min="6409" max="6409" width="18.140625" style="3" customWidth="1"/>
    <col min="6410" max="6656" width="11.42578125" style="3"/>
    <col min="6657" max="6657" width="10" style="3" customWidth="1"/>
    <col min="6658" max="6658" width="51.140625" style="3" customWidth="1"/>
    <col min="6659" max="6662" width="22.7109375" style="3" customWidth="1"/>
    <col min="6663" max="6663" width="19.140625" style="3" customWidth="1"/>
    <col min="6664" max="6664" width="24.28515625" style="3" customWidth="1"/>
    <col min="6665" max="6665" width="18.140625" style="3" customWidth="1"/>
    <col min="6666" max="6912" width="11.42578125" style="3"/>
    <col min="6913" max="6913" width="10" style="3" customWidth="1"/>
    <col min="6914" max="6914" width="51.140625" style="3" customWidth="1"/>
    <col min="6915" max="6918" width="22.7109375" style="3" customWidth="1"/>
    <col min="6919" max="6919" width="19.140625" style="3" customWidth="1"/>
    <col min="6920" max="6920" width="24.28515625" style="3" customWidth="1"/>
    <col min="6921" max="6921" width="18.140625" style="3" customWidth="1"/>
    <col min="6922" max="7168" width="11.42578125" style="3"/>
    <col min="7169" max="7169" width="10" style="3" customWidth="1"/>
    <col min="7170" max="7170" width="51.140625" style="3" customWidth="1"/>
    <col min="7171" max="7174" width="22.7109375" style="3" customWidth="1"/>
    <col min="7175" max="7175" width="19.140625" style="3" customWidth="1"/>
    <col min="7176" max="7176" width="24.28515625" style="3" customWidth="1"/>
    <col min="7177" max="7177" width="18.140625" style="3" customWidth="1"/>
    <col min="7178" max="7424" width="11.42578125" style="3"/>
    <col min="7425" max="7425" width="10" style="3" customWidth="1"/>
    <col min="7426" max="7426" width="51.140625" style="3" customWidth="1"/>
    <col min="7427" max="7430" width="22.7109375" style="3" customWidth="1"/>
    <col min="7431" max="7431" width="19.140625" style="3" customWidth="1"/>
    <col min="7432" max="7432" width="24.28515625" style="3" customWidth="1"/>
    <col min="7433" max="7433" width="18.140625" style="3" customWidth="1"/>
    <col min="7434" max="7680" width="11.42578125" style="3"/>
    <col min="7681" max="7681" width="10" style="3" customWidth="1"/>
    <col min="7682" max="7682" width="51.140625" style="3" customWidth="1"/>
    <col min="7683" max="7686" width="22.7109375" style="3" customWidth="1"/>
    <col min="7687" max="7687" width="19.140625" style="3" customWidth="1"/>
    <col min="7688" max="7688" width="24.28515625" style="3" customWidth="1"/>
    <col min="7689" max="7689" width="18.140625" style="3" customWidth="1"/>
    <col min="7690" max="7936" width="11.42578125" style="3"/>
    <col min="7937" max="7937" width="10" style="3" customWidth="1"/>
    <col min="7938" max="7938" width="51.140625" style="3" customWidth="1"/>
    <col min="7939" max="7942" width="22.7109375" style="3" customWidth="1"/>
    <col min="7943" max="7943" width="19.140625" style="3" customWidth="1"/>
    <col min="7944" max="7944" width="24.28515625" style="3" customWidth="1"/>
    <col min="7945" max="7945" width="18.140625" style="3" customWidth="1"/>
    <col min="7946" max="8192" width="11.42578125" style="3"/>
    <col min="8193" max="8193" width="10" style="3" customWidth="1"/>
    <col min="8194" max="8194" width="51.140625" style="3" customWidth="1"/>
    <col min="8195" max="8198" width="22.7109375" style="3" customWidth="1"/>
    <col min="8199" max="8199" width="19.140625" style="3" customWidth="1"/>
    <col min="8200" max="8200" width="24.28515625" style="3" customWidth="1"/>
    <col min="8201" max="8201" width="18.140625" style="3" customWidth="1"/>
    <col min="8202" max="8448" width="11.42578125" style="3"/>
    <col min="8449" max="8449" width="10" style="3" customWidth="1"/>
    <col min="8450" max="8450" width="51.140625" style="3" customWidth="1"/>
    <col min="8451" max="8454" width="22.7109375" style="3" customWidth="1"/>
    <col min="8455" max="8455" width="19.140625" style="3" customWidth="1"/>
    <col min="8456" max="8456" width="24.28515625" style="3" customWidth="1"/>
    <col min="8457" max="8457" width="18.140625" style="3" customWidth="1"/>
    <col min="8458" max="8704" width="11.42578125" style="3"/>
    <col min="8705" max="8705" width="10" style="3" customWidth="1"/>
    <col min="8706" max="8706" width="51.140625" style="3" customWidth="1"/>
    <col min="8707" max="8710" width="22.7109375" style="3" customWidth="1"/>
    <col min="8711" max="8711" width="19.140625" style="3" customWidth="1"/>
    <col min="8712" max="8712" width="24.28515625" style="3" customWidth="1"/>
    <col min="8713" max="8713" width="18.140625" style="3" customWidth="1"/>
    <col min="8714" max="8960" width="11.42578125" style="3"/>
    <col min="8961" max="8961" width="10" style="3" customWidth="1"/>
    <col min="8962" max="8962" width="51.140625" style="3" customWidth="1"/>
    <col min="8963" max="8966" width="22.7109375" style="3" customWidth="1"/>
    <col min="8967" max="8967" width="19.140625" style="3" customWidth="1"/>
    <col min="8968" max="8968" width="24.28515625" style="3" customWidth="1"/>
    <col min="8969" max="8969" width="18.140625" style="3" customWidth="1"/>
    <col min="8970" max="9216" width="11.42578125" style="3"/>
    <col min="9217" max="9217" width="10" style="3" customWidth="1"/>
    <col min="9218" max="9218" width="51.140625" style="3" customWidth="1"/>
    <col min="9219" max="9222" width="22.7109375" style="3" customWidth="1"/>
    <col min="9223" max="9223" width="19.140625" style="3" customWidth="1"/>
    <col min="9224" max="9224" width="24.28515625" style="3" customWidth="1"/>
    <col min="9225" max="9225" width="18.140625" style="3" customWidth="1"/>
    <col min="9226" max="9472" width="11.42578125" style="3"/>
    <col min="9473" max="9473" width="10" style="3" customWidth="1"/>
    <col min="9474" max="9474" width="51.140625" style="3" customWidth="1"/>
    <col min="9475" max="9478" width="22.7109375" style="3" customWidth="1"/>
    <col min="9479" max="9479" width="19.140625" style="3" customWidth="1"/>
    <col min="9480" max="9480" width="24.28515625" style="3" customWidth="1"/>
    <col min="9481" max="9481" width="18.140625" style="3" customWidth="1"/>
    <col min="9482" max="9728" width="11.42578125" style="3"/>
    <col min="9729" max="9729" width="10" style="3" customWidth="1"/>
    <col min="9730" max="9730" width="51.140625" style="3" customWidth="1"/>
    <col min="9731" max="9734" width="22.7109375" style="3" customWidth="1"/>
    <col min="9735" max="9735" width="19.140625" style="3" customWidth="1"/>
    <col min="9736" max="9736" width="24.28515625" style="3" customWidth="1"/>
    <col min="9737" max="9737" width="18.140625" style="3" customWidth="1"/>
    <col min="9738" max="9984" width="11.42578125" style="3"/>
    <col min="9985" max="9985" width="10" style="3" customWidth="1"/>
    <col min="9986" max="9986" width="51.140625" style="3" customWidth="1"/>
    <col min="9987" max="9990" width="22.7109375" style="3" customWidth="1"/>
    <col min="9991" max="9991" width="19.140625" style="3" customWidth="1"/>
    <col min="9992" max="9992" width="24.28515625" style="3" customWidth="1"/>
    <col min="9993" max="9993" width="18.140625" style="3" customWidth="1"/>
    <col min="9994" max="10240" width="11.42578125" style="3"/>
    <col min="10241" max="10241" width="10" style="3" customWidth="1"/>
    <col min="10242" max="10242" width="51.140625" style="3" customWidth="1"/>
    <col min="10243" max="10246" width="22.7109375" style="3" customWidth="1"/>
    <col min="10247" max="10247" width="19.140625" style="3" customWidth="1"/>
    <col min="10248" max="10248" width="24.28515625" style="3" customWidth="1"/>
    <col min="10249" max="10249" width="18.140625" style="3" customWidth="1"/>
    <col min="10250" max="10496" width="11.42578125" style="3"/>
    <col min="10497" max="10497" width="10" style="3" customWidth="1"/>
    <col min="10498" max="10498" width="51.140625" style="3" customWidth="1"/>
    <col min="10499" max="10502" width="22.7109375" style="3" customWidth="1"/>
    <col min="10503" max="10503" width="19.140625" style="3" customWidth="1"/>
    <col min="10504" max="10504" width="24.28515625" style="3" customWidth="1"/>
    <col min="10505" max="10505" width="18.140625" style="3" customWidth="1"/>
    <col min="10506" max="10752" width="11.42578125" style="3"/>
    <col min="10753" max="10753" width="10" style="3" customWidth="1"/>
    <col min="10754" max="10754" width="51.140625" style="3" customWidth="1"/>
    <col min="10755" max="10758" width="22.7109375" style="3" customWidth="1"/>
    <col min="10759" max="10759" width="19.140625" style="3" customWidth="1"/>
    <col min="10760" max="10760" width="24.28515625" style="3" customWidth="1"/>
    <col min="10761" max="10761" width="18.140625" style="3" customWidth="1"/>
    <col min="10762" max="11008" width="11.42578125" style="3"/>
    <col min="11009" max="11009" width="10" style="3" customWidth="1"/>
    <col min="11010" max="11010" width="51.140625" style="3" customWidth="1"/>
    <col min="11011" max="11014" width="22.7109375" style="3" customWidth="1"/>
    <col min="11015" max="11015" width="19.140625" style="3" customWidth="1"/>
    <col min="11016" max="11016" width="24.28515625" style="3" customWidth="1"/>
    <col min="11017" max="11017" width="18.140625" style="3" customWidth="1"/>
    <col min="11018" max="11264" width="11.42578125" style="3"/>
    <col min="11265" max="11265" width="10" style="3" customWidth="1"/>
    <col min="11266" max="11266" width="51.140625" style="3" customWidth="1"/>
    <col min="11267" max="11270" width="22.7109375" style="3" customWidth="1"/>
    <col min="11271" max="11271" width="19.140625" style="3" customWidth="1"/>
    <col min="11272" max="11272" width="24.28515625" style="3" customWidth="1"/>
    <col min="11273" max="11273" width="18.140625" style="3" customWidth="1"/>
    <col min="11274" max="11520" width="11.42578125" style="3"/>
    <col min="11521" max="11521" width="10" style="3" customWidth="1"/>
    <col min="11522" max="11522" width="51.140625" style="3" customWidth="1"/>
    <col min="11523" max="11526" width="22.7109375" style="3" customWidth="1"/>
    <col min="11527" max="11527" width="19.140625" style="3" customWidth="1"/>
    <col min="11528" max="11528" width="24.28515625" style="3" customWidth="1"/>
    <col min="11529" max="11529" width="18.140625" style="3" customWidth="1"/>
    <col min="11530" max="11776" width="11.42578125" style="3"/>
    <col min="11777" max="11777" width="10" style="3" customWidth="1"/>
    <col min="11778" max="11778" width="51.140625" style="3" customWidth="1"/>
    <col min="11779" max="11782" width="22.7109375" style="3" customWidth="1"/>
    <col min="11783" max="11783" width="19.140625" style="3" customWidth="1"/>
    <col min="11784" max="11784" width="24.28515625" style="3" customWidth="1"/>
    <col min="11785" max="11785" width="18.140625" style="3" customWidth="1"/>
    <col min="11786" max="12032" width="11.42578125" style="3"/>
    <col min="12033" max="12033" width="10" style="3" customWidth="1"/>
    <col min="12034" max="12034" width="51.140625" style="3" customWidth="1"/>
    <col min="12035" max="12038" width="22.7109375" style="3" customWidth="1"/>
    <col min="12039" max="12039" width="19.140625" style="3" customWidth="1"/>
    <col min="12040" max="12040" width="24.28515625" style="3" customWidth="1"/>
    <col min="12041" max="12041" width="18.140625" style="3" customWidth="1"/>
    <col min="12042" max="12288" width="11.42578125" style="3"/>
    <col min="12289" max="12289" width="10" style="3" customWidth="1"/>
    <col min="12290" max="12290" width="51.140625" style="3" customWidth="1"/>
    <col min="12291" max="12294" width="22.7109375" style="3" customWidth="1"/>
    <col min="12295" max="12295" width="19.140625" style="3" customWidth="1"/>
    <col min="12296" max="12296" width="24.28515625" style="3" customWidth="1"/>
    <col min="12297" max="12297" width="18.140625" style="3" customWidth="1"/>
    <col min="12298" max="12544" width="11.42578125" style="3"/>
    <col min="12545" max="12545" width="10" style="3" customWidth="1"/>
    <col min="12546" max="12546" width="51.140625" style="3" customWidth="1"/>
    <col min="12547" max="12550" width="22.7109375" style="3" customWidth="1"/>
    <col min="12551" max="12551" width="19.140625" style="3" customWidth="1"/>
    <col min="12552" max="12552" width="24.28515625" style="3" customWidth="1"/>
    <col min="12553" max="12553" width="18.140625" style="3" customWidth="1"/>
    <col min="12554" max="12800" width="11.42578125" style="3"/>
    <col min="12801" max="12801" width="10" style="3" customWidth="1"/>
    <col min="12802" max="12802" width="51.140625" style="3" customWidth="1"/>
    <col min="12803" max="12806" width="22.7109375" style="3" customWidth="1"/>
    <col min="12807" max="12807" width="19.140625" style="3" customWidth="1"/>
    <col min="12808" max="12808" width="24.28515625" style="3" customWidth="1"/>
    <col min="12809" max="12809" width="18.140625" style="3" customWidth="1"/>
    <col min="12810" max="13056" width="11.42578125" style="3"/>
    <col min="13057" max="13057" width="10" style="3" customWidth="1"/>
    <col min="13058" max="13058" width="51.140625" style="3" customWidth="1"/>
    <col min="13059" max="13062" width="22.7109375" style="3" customWidth="1"/>
    <col min="13063" max="13063" width="19.140625" style="3" customWidth="1"/>
    <col min="13064" max="13064" width="24.28515625" style="3" customWidth="1"/>
    <col min="13065" max="13065" width="18.140625" style="3" customWidth="1"/>
    <col min="13066" max="13312" width="11.42578125" style="3"/>
    <col min="13313" max="13313" width="10" style="3" customWidth="1"/>
    <col min="13314" max="13314" width="51.140625" style="3" customWidth="1"/>
    <col min="13315" max="13318" width="22.7109375" style="3" customWidth="1"/>
    <col min="13319" max="13319" width="19.140625" style="3" customWidth="1"/>
    <col min="13320" max="13320" width="24.28515625" style="3" customWidth="1"/>
    <col min="13321" max="13321" width="18.140625" style="3" customWidth="1"/>
    <col min="13322" max="13568" width="11.42578125" style="3"/>
    <col min="13569" max="13569" width="10" style="3" customWidth="1"/>
    <col min="13570" max="13570" width="51.140625" style="3" customWidth="1"/>
    <col min="13571" max="13574" width="22.7109375" style="3" customWidth="1"/>
    <col min="13575" max="13575" width="19.140625" style="3" customWidth="1"/>
    <col min="13576" max="13576" width="24.28515625" style="3" customWidth="1"/>
    <col min="13577" max="13577" width="18.140625" style="3" customWidth="1"/>
    <col min="13578" max="13824" width="11.42578125" style="3"/>
    <col min="13825" max="13825" width="10" style="3" customWidth="1"/>
    <col min="13826" max="13826" width="51.140625" style="3" customWidth="1"/>
    <col min="13827" max="13830" width="22.7109375" style="3" customWidth="1"/>
    <col min="13831" max="13831" width="19.140625" style="3" customWidth="1"/>
    <col min="13832" max="13832" width="24.28515625" style="3" customWidth="1"/>
    <col min="13833" max="13833" width="18.140625" style="3" customWidth="1"/>
    <col min="13834" max="14080" width="11.42578125" style="3"/>
    <col min="14081" max="14081" width="10" style="3" customWidth="1"/>
    <col min="14082" max="14082" width="51.140625" style="3" customWidth="1"/>
    <col min="14083" max="14086" width="22.7109375" style="3" customWidth="1"/>
    <col min="14087" max="14087" width="19.140625" style="3" customWidth="1"/>
    <col min="14088" max="14088" width="24.28515625" style="3" customWidth="1"/>
    <col min="14089" max="14089" width="18.140625" style="3" customWidth="1"/>
    <col min="14090" max="14336" width="11.42578125" style="3"/>
    <col min="14337" max="14337" width="10" style="3" customWidth="1"/>
    <col min="14338" max="14338" width="51.140625" style="3" customWidth="1"/>
    <col min="14339" max="14342" width="22.7109375" style="3" customWidth="1"/>
    <col min="14343" max="14343" width="19.140625" style="3" customWidth="1"/>
    <col min="14344" max="14344" width="24.28515625" style="3" customWidth="1"/>
    <col min="14345" max="14345" width="18.140625" style="3" customWidth="1"/>
    <col min="14346" max="14592" width="11.42578125" style="3"/>
    <col min="14593" max="14593" width="10" style="3" customWidth="1"/>
    <col min="14594" max="14594" width="51.140625" style="3" customWidth="1"/>
    <col min="14595" max="14598" width="22.7109375" style="3" customWidth="1"/>
    <col min="14599" max="14599" width="19.140625" style="3" customWidth="1"/>
    <col min="14600" max="14600" width="24.28515625" style="3" customWidth="1"/>
    <col min="14601" max="14601" width="18.140625" style="3" customWidth="1"/>
    <col min="14602" max="14848" width="11.42578125" style="3"/>
    <col min="14849" max="14849" width="10" style="3" customWidth="1"/>
    <col min="14850" max="14850" width="51.140625" style="3" customWidth="1"/>
    <col min="14851" max="14854" width="22.7109375" style="3" customWidth="1"/>
    <col min="14855" max="14855" width="19.140625" style="3" customWidth="1"/>
    <col min="14856" max="14856" width="24.28515625" style="3" customWidth="1"/>
    <col min="14857" max="14857" width="18.140625" style="3" customWidth="1"/>
    <col min="14858" max="15104" width="11.42578125" style="3"/>
    <col min="15105" max="15105" width="10" style="3" customWidth="1"/>
    <col min="15106" max="15106" width="51.140625" style="3" customWidth="1"/>
    <col min="15107" max="15110" width="22.7109375" style="3" customWidth="1"/>
    <col min="15111" max="15111" width="19.140625" style="3" customWidth="1"/>
    <col min="15112" max="15112" width="24.28515625" style="3" customWidth="1"/>
    <col min="15113" max="15113" width="18.140625" style="3" customWidth="1"/>
    <col min="15114" max="15360" width="11.42578125" style="3"/>
    <col min="15361" max="15361" width="10" style="3" customWidth="1"/>
    <col min="15362" max="15362" width="51.140625" style="3" customWidth="1"/>
    <col min="15363" max="15366" width="22.7109375" style="3" customWidth="1"/>
    <col min="15367" max="15367" width="19.140625" style="3" customWidth="1"/>
    <col min="15368" max="15368" width="24.28515625" style="3" customWidth="1"/>
    <col min="15369" max="15369" width="18.140625" style="3" customWidth="1"/>
    <col min="15370" max="15616" width="11.42578125" style="3"/>
    <col min="15617" max="15617" width="10" style="3" customWidth="1"/>
    <col min="15618" max="15618" width="51.140625" style="3" customWidth="1"/>
    <col min="15619" max="15622" width="22.7109375" style="3" customWidth="1"/>
    <col min="15623" max="15623" width="19.140625" style="3" customWidth="1"/>
    <col min="15624" max="15624" width="24.28515625" style="3" customWidth="1"/>
    <col min="15625" max="15625" width="18.140625" style="3" customWidth="1"/>
    <col min="15626" max="15872" width="11.42578125" style="3"/>
    <col min="15873" max="15873" width="10" style="3" customWidth="1"/>
    <col min="15874" max="15874" width="51.140625" style="3" customWidth="1"/>
    <col min="15875" max="15878" width="22.7109375" style="3" customWidth="1"/>
    <col min="15879" max="15879" width="19.140625" style="3" customWidth="1"/>
    <col min="15880" max="15880" width="24.28515625" style="3" customWidth="1"/>
    <col min="15881" max="15881" width="18.140625" style="3" customWidth="1"/>
    <col min="15882" max="16128" width="11.42578125" style="3"/>
    <col min="16129" max="16129" width="10" style="3" customWidth="1"/>
    <col min="16130" max="16130" width="51.140625" style="3" customWidth="1"/>
    <col min="16131" max="16134" width="22.7109375" style="3" customWidth="1"/>
    <col min="16135" max="16135" width="19.140625" style="3" customWidth="1"/>
    <col min="16136" max="16136" width="24.28515625" style="3" customWidth="1"/>
    <col min="16137" max="16137" width="18.140625" style="3" customWidth="1"/>
    <col min="16138" max="16384" width="11.42578125" style="3"/>
  </cols>
  <sheetData>
    <row r="1" spans="1:11" x14ac:dyDescent="0.25">
      <c r="B1" s="2" t="s">
        <v>125</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3430.0657460000002</v>
      </c>
      <c r="D7" s="20">
        <v>3286.7695356600002</v>
      </c>
      <c r="E7" s="21">
        <v>3851.41</v>
      </c>
      <c r="F7" s="20">
        <v>4133.78</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3610.3086967966456</v>
      </c>
      <c r="D15" s="30">
        <v>3467.0124864566455</v>
      </c>
      <c r="E15" s="31">
        <v>5255.2054796956809</v>
      </c>
      <c r="F15" s="30">
        <v>5513.3079571875614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3610.3086967966456</v>
      </c>
      <c r="D19" s="30">
        <v>3467.0124864566455</v>
      </c>
      <c r="E19" s="31">
        <v>5255.2054796956809</v>
      </c>
      <c r="F19" s="30">
        <v>5513.3079571875614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10" x14ac:dyDescent="0.25">
      <c r="A33" s="47" t="s">
        <v>18</v>
      </c>
      <c r="B33" s="48" t="s">
        <v>61</v>
      </c>
      <c r="C33" s="49"/>
      <c r="D33" s="49"/>
      <c r="E33" s="49"/>
      <c r="F33" s="50"/>
    </row>
    <row r="34" spans="1:10" s="8" customFormat="1" x14ac:dyDescent="0.25">
      <c r="A34" s="43" t="s">
        <v>62</v>
      </c>
      <c r="B34" s="155" t="s">
        <v>63</v>
      </c>
      <c r="C34" s="155"/>
      <c r="D34" s="155"/>
      <c r="E34" s="155"/>
      <c r="F34" s="155"/>
    </row>
    <row r="35" spans="1:10" ht="26.25" customHeight="1" x14ac:dyDescent="0.25">
      <c r="A35" s="47" t="s">
        <v>22</v>
      </c>
      <c r="B35" s="155" t="s">
        <v>64</v>
      </c>
      <c r="C35" s="155"/>
      <c r="D35" s="155"/>
      <c r="E35" s="155"/>
      <c r="F35" s="155"/>
    </row>
    <row r="36" spans="1:10" x14ac:dyDescent="0.25">
      <c r="A36" s="47"/>
      <c r="B36" s="51" t="s">
        <v>65</v>
      </c>
      <c r="C36" s="49"/>
      <c r="D36" s="49"/>
      <c r="E36" s="49"/>
      <c r="F36" s="50"/>
    </row>
    <row r="37" spans="1:10" x14ac:dyDescent="0.25">
      <c r="A37" s="47"/>
      <c r="B37" s="51"/>
      <c r="C37" s="49"/>
      <c r="D37" s="49"/>
      <c r="E37" s="49"/>
      <c r="F37" s="50"/>
    </row>
    <row r="38" spans="1:10" x14ac:dyDescent="0.25">
      <c r="A38" s="52"/>
      <c r="B38" s="53" t="s">
        <v>2</v>
      </c>
      <c r="C38" s="160" t="s">
        <v>3</v>
      </c>
      <c r="D38" s="163"/>
      <c r="E38" s="163"/>
      <c r="F38" s="164"/>
      <c r="G38" s="160" t="s">
        <v>4</v>
      </c>
      <c r="H38" s="163"/>
      <c r="I38" s="163"/>
      <c r="J38" s="163"/>
    </row>
    <row r="39" spans="1:10" x14ac:dyDescent="0.25">
      <c r="A39" s="52"/>
      <c r="B39" s="53" t="s">
        <v>66</v>
      </c>
      <c r="C39" s="160"/>
      <c r="D39" s="163"/>
      <c r="E39" s="163"/>
      <c r="F39" s="164"/>
      <c r="G39" s="160"/>
      <c r="H39" s="163"/>
      <c r="I39" s="163"/>
      <c r="J39" s="163"/>
    </row>
    <row r="40" spans="1:10" s="15" customFormat="1" x14ac:dyDescent="0.25">
      <c r="A40" s="165" t="s">
        <v>6</v>
      </c>
      <c r="B40" s="167" t="s">
        <v>7</v>
      </c>
      <c r="C40" s="54" t="s">
        <v>8</v>
      </c>
      <c r="D40" s="55" t="s">
        <v>8</v>
      </c>
      <c r="E40" s="55" t="s">
        <v>8</v>
      </c>
      <c r="F40" s="56" t="s">
        <v>67</v>
      </c>
      <c r="G40" s="54" t="s">
        <v>8</v>
      </c>
      <c r="H40" s="55" t="s">
        <v>8</v>
      </c>
      <c r="I40" s="55" t="s">
        <v>8</v>
      </c>
      <c r="J40" s="55" t="s">
        <v>67</v>
      </c>
    </row>
    <row r="41" spans="1:10" s="15" customFormat="1" x14ac:dyDescent="0.25">
      <c r="A41" s="165"/>
      <c r="B41" s="167"/>
      <c r="C41" s="57"/>
      <c r="D41" s="58">
        <v>0.08</v>
      </c>
      <c r="E41" s="151">
        <v>0.06</v>
      </c>
      <c r="F41" s="59">
        <v>0.08</v>
      </c>
      <c r="G41" s="60"/>
      <c r="H41" s="58">
        <v>0.08</v>
      </c>
      <c r="I41" s="151">
        <v>0.06</v>
      </c>
      <c r="J41" s="61">
        <v>0.08</v>
      </c>
    </row>
    <row r="42" spans="1:10" s="15" customFormat="1" x14ac:dyDescent="0.25">
      <c r="A42" s="166"/>
      <c r="B42" s="168"/>
      <c r="C42" s="62" t="s">
        <v>10</v>
      </c>
      <c r="D42" s="63" t="s">
        <v>10</v>
      </c>
      <c r="E42" s="63" t="s">
        <v>10</v>
      </c>
      <c r="F42" s="64" t="s">
        <v>10</v>
      </c>
      <c r="G42" s="62" t="s">
        <v>10</v>
      </c>
      <c r="H42" s="63" t="s">
        <v>10</v>
      </c>
      <c r="I42" s="63" t="s">
        <v>10</v>
      </c>
      <c r="J42" s="63" t="s">
        <v>10</v>
      </c>
    </row>
    <row r="43" spans="1:10" x14ac:dyDescent="0.25">
      <c r="A43" s="65" t="s">
        <v>11</v>
      </c>
      <c r="B43" s="18" t="s">
        <v>12</v>
      </c>
      <c r="C43" s="66">
        <v>3851.41</v>
      </c>
      <c r="D43" s="66">
        <v>4178.04</v>
      </c>
      <c r="E43" s="66">
        <v>4096.38</v>
      </c>
      <c r="F43" s="67">
        <v>4536.54</v>
      </c>
      <c r="G43" s="68">
        <v>3851.41</v>
      </c>
      <c r="H43" s="66">
        <v>4178.04</v>
      </c>
      <c r="I43" s="152">
        <v>4096.38</v>
      </c>
      <c r="J43" s="69">
        <v>4536.54</v>
      </c>
    </row>
    <row r="44" spans="1:10" x14ac:dyDescent="0.25">
      <c r="A44" s="17" t="s">
        <v>13</v>
      </c>
      <c r="B44" s="18" t="s">
        <v>14</v>
      </c>
      <c r="C44" s="70" t="s">
        <v>15</v>
      </c>
      <c r="D44" s="70" t="s">
        <v>15</v>
      </c>
      <c r="E44" s="70" t="s">
        <v>15</v>
      </c>
      <c r="F44" s="67" t="s">
        <v>15</v>
      </c>
      <c r="G44" s="68">
        <v>1213.5675225081191</v>
      </c>
      <c r="H44" s="70">
        <v>1116.4821207074697</v>
      </c>
      <c r="I44" s="70">
        <v>1140.7534711576318</v>
      </c>
      <c r="J44" s="69">
        <v>1116.48</v>
      </c>
    </row>
    <row r="45" spans="1:10" x14ac:dyDescent="0.25">
      <c r="A45" s="71" t="s">
        <v>16</v>
      </c>
      <c r="B45" s="18" t="s">
        <v>68</v>
      </c>
      <c r="C45" s="72" t="s">
        <v>69</v>
      </c>
      <c r="D45" s="72" t="s">
        <v>69</v>
      </c>
      <c r="E45" s="72" t="s">
        <v>69</v>
      </c>
      <c r="F45" s="73" t="s">
        <v>69</v>
      </c>
      <c r="G45" s="74" t="s">
        <v>69</v>
      </c>
      <c r="H45" s="72" t="s">
        <v>69</v>
      </c>
      <c r="I45" s="73" t="s">
        <v>69</v>
      </c>
      <c r="J45" s="75" t="s">
        <v>69</v>
      </c>
    </row>
    <row r="46" spans="1:10" x14ac:dyDescent="0.25">
      <c r="A46" s="71" t="s">
        <v>23</v>
      </c>
      <c r="B46" s="18" t="s">
        <v>70</v>
      </c>
      <c r="C46" s="76">
        <v>18.582266130890762</v>
      </c>
      <c r="D46" s="76">
        <v>18.582266130890762</v>
      </c>
      <c r="E46" s="77">
        <v>18.582266130890762</v>
      </c>
      <c r="F46" s="77">
        <v>18.582266130890762</v>
      </c>
      <c r="G46" s="78">
        <v>18.582266130890762</v>
      </c>
      <c r="H46" s="76">
        <v>18.582266130890762</v>
      </c>
      <c r="I46" s="76">
        <v>18.582266130890762</v>
      </c>
      <c r="J46" s="79">
        <v>18.582266130890762</v>
      </c>
    </row>
    <row r="47" spans="1:10" s="8" customFormat="1" x14ac:dyDescent="0.25">
      <c r="A47" s="65" t="s">
        <v>25</v>
      </c>
      <c r="B47" s="18" t="s">
        <v>26</v>
      </c>
      <c r="C47" s="66">
        <v>88.975023056669968</v>
      </c>
      <c r="D47" s="66">
        <v>88.975023056669968</v>
      </c>
      <c r="E47" s="66">
        <v>88.975023056669968</v>
      </c>
      <c r="F47" s="77">
        <v>88.975023056669968</v>
      </c>
      <c r="G47" s="80">
        <v>88.975023056669968</v>
      </c>
      <c r="H47" s="66">
        <v>88.975023056669968</v>
      </c>
      <c r="I47" s="66">
        <v>88.975023056669968</v>
      </c>
      <c r="J47" s="79">
        <v>88.975023056669968</v>
      </c>
    </row>
    <row r="48" spans="1:10" s="8" customFormat="1" x14ac:dyDescent="0.25">
      <c r="A48" s="17" t="s">
        <v>27</v>
      </c>
      <c r="B48" s="18" t="s">
        <v>71</v>
      </c>
      <c r="C48" s="66">
        <v>7.2405999999999997</v>
      </c>
      <c r="D48" s="66">
        <v>7.2405999999999997</v>
      </c>
      <c r="E48" s="152">
        <v>7.2405999999999997</v>
      </c>
      <c r="F48" s="77">
        <v>7.2405999999999997</v>
      </c>
      <c r="G48" s="80">
        <v>7.2405999999999997</v>
      </c>
      <c r="H48" s="66">
        <v>7.2405999999999997</v>
      </c>
      <c r="I48" s="66">
        <v>7.2405999999999997</v>
      </c>
      <c r="J48" s="79">
        <v>7.2405999999999997</v>
      </c>
    </row>
    <row r="49" spans="1:10" x14ac:dyDescent="0.25">
      <c r="A49" s="71"/>
      <c r="B49" s="18" t="s">
        <v>29</v>
      </c>
      <c r="C49" s="66">
        <v>71.510000000000005</v>
      </c>
      <c r="D49" s="66">
        <v>71.510000000000005</v>
      </c>
      <c r="E49" s="152">
        <v>71.510000000000005</v>
      </c>
      <c r="F49" s="77">
        <v>71.510000000000005</v>
      </c>
      <c r="G49" s="78">
        <v>71.510000000000005</v>
      </c>
      <c r="H49" s="76">
        <v>71.510000000000005</v>
      </c>
      <c r="I49" s="76">
        <v>71.510000000000005</v>
      </c>
      <c r="J49" s="79">
        <v>71.510000000000005</v>
      </c>
    </row>
    <row r="50" spans="1:10" x14ac:dyDescent="0.25">
      <c r="A50" s="81" t="s">
        <v>30</v>
      </c>
      <c r="B50" s="82" t="s">
        <v>31</v>
      </c>
      <c r="C50" s="83">
        <v>4037.717889187561</v>
      </c>
      <c r="D50" s="84">
        <v>4364.3478891875611</v>
      </c>
      <c r="E50" s="84">
        <v>4282.6878891875613</v>
      </c>
      <c r="F50" s="85">
        <v>4722.8478891875611</v>
      </c>
      <c r="G50" s="86">
        <v>5251.2854116956805</v>
      </c>
      <c r="H50" s="84">
        <v>5480.8300098950313</v>
      </c>
      <c r="I50" s="84">
        <v>5423.4413603451931</v>
      </c>
      <c r="J50" s="87">
        <v>5839.3278891875616</v>
      </c>
    </row>
    <row r="51" spans="1:10" x14ac:dyDescent="0.25">
      <c r="A51" s="71" t="s">
        <v>32</v>
      </c>
      <c r="B51" s="18" t="s">
        <v>72</v>
      </c>
      <c r="C51" s="66" t="s">
        <v>34</v>
      </c>
      <c r="D51" s="66" t="s">
        <v>34</v>
      </c>
      <c r="E51" s="66" t="s">
        <v>34</v>
      </c>
      <c r="F51" s="77" t="s">
        <v>34</v>
      </c>
      <c r="G51" s="78" t="s">
        <v>34</v>
      </c>
      <c r="H51" s="76" t="s">
        <v>34</v>
      </c>
      <c r="I51" s="76" t="s">
        <v>34</v>
      </c>
      <c r="J51" s="79" t="s">
        <v>34</v>
      </c>
    </row>
    <row r="52" spans="1:10" x14ac:dyDescent="0.25">
      <c r="A52" s="71" t="s">
        <v>35</v>
      </c>
      <c r="B52" s="18" t="s">
        <v>36</v>
      </c>
      <c r="C52" s="66" t="s">
        <v>37</v>
      </c>
      <c r="D52" s="72" t="s">
        <v>37</v>
      </c>
      <c r="E52" s="72" t="s">
        <v>37</v>
      </c>
      <c r="F52" s="73" t="s">
        <v>37</v>
      </c>
      <c r="G52" s="74" t="s">
        <v>37</v>
      </c>
      <c r="H52" s="72" t="s">
        <v>37</v>
      </c>
      <c r="I52" s="72" t="s">
        <v>37</v>
      </c>
      <c r="J52" s="75" t="s">
        <v>37</v>
      </c>
    </row>
    <row r="53" spans="1:10" x14ac:dyDescent="0.25">
      <c r="A53" s="71" t="s">
        <v>38</v>
      </c>
      <c r="B53" s="18" t="s">
        <v>39</v>
      </c>
      <c r="C53" s="66" t="s">
        <v>40</v>
      </c>
      <c r="D53" s="88" t="s">
        <v>40</v>
      </c>
      <c r="E53" s="88" t="s">
        <v>40</v>
      </c>
      <c r="F53" s="73" t="s">
        <v>40</v>
      </c>
      <c r="G53" s="74" t="s">
        <v>40</v>
      </c>
      <c r="H53" s="76" t="s">
        <v>40</v>
      </c>
      <c r="I53" s="76" t="s">
        <v>40</v>
      </c>
      <c r="J53" s="79" t="s">
        <v>40</v>
      </c>
    </row>
    <row r="54" spans="1:10" x14ac:dyDescent="0.25">
      <c r="A54" s="81" t="s">
        <v>41</v>
      </c>
      <c r="B54" s="89" t="s">
        <v>42</v>
      </c>
      <c r="C54" s="84">
        <v>4037.717889187561</v>
      </c>
      <c r="D54" s="84">
        <v>4364.3478891875611</v>
      </c>
      <c r="E54" s="84">
        <v>4282.6878891875613</v>
      </c>
      <c r="F54" s="85">
        <v>4722.8478891875611</v>
      </c>
      <c r="G54" s="86">
        <v>5251.2854116956805</v>
      </c>
      <c r="H54" s="84">
        <v>5480.8300098950313</v>
      </c>
      <c r="I54" s="84">
        <v>5423.4413603451931</v>
      </c>
      <c r="J54" s="87">
        <v>5839.3278891875616</v>
      </c>
    </row>
    <row r="55" spans="1:10" x14ac:dyDescent="0.25">
      <c r="A55" s="71" t="s">
        <v>43</v>
      </c>
      <c r="B55" s="18" t="s">
        <v>44</v>
      </c>
      <c r="C55" s="66" t="s">
        <v>34</v>
      </c>
      <c r="D55" s="66" t="s">
        <v>34</v>
      </c>
      <c r="E55" s="66" t="s">
        <v>34</v>
      </c>
      <c r="F55" s="77" t="s">
        <v>34</v>
      </c>
      <c r="G55" s="78" t="s">
        <v>34</v>
      </c>
      <c r="H55" s="76" t="s">
        <v>34</v>
      </c>
      <c r="I55" s="76" t="s">
        <v>34</v>
      </c>
      <c r="J55" s="79" t="s">
        <v>34</v>
      </c>
    </row>
    <row r="56" spans="1:10" x14ac:dyDescent="0.25">
      <c r="A56" s="71" t="s">
        <v>45</v>
      </c>
      <c r="B56" s="18" t="s">
        <v>46</v>
      </c>
      <c r="C56" s="66" t="s">
        <v>47</v>
      </c>
      <c r="D56" s="72" t="s">
        <v>47</v>
      </c>
      <c r="E56" s="72" t="s">
        <v>47</v>
      </c>
      <c r="F56" s="77" t="s">
        <v>48</v>
      </c>
      <c r="G56" s="78" t="s">
        <v>47</v>
      </c>
      <c r="H56" s="72" t="s">
        <v>47</v>
      </c>
      <c r="I56" s="72" t="s">
        <v>47</v>
      </c>
      <c r="J56" s="79" t="s">
        <v>48</v>
      </c>
    </row>
    <row r="57" spans="1:10" x14ac:dyDescent="0.25">
      <c r="A57" s="71" t="s">
        <v>49</v>
      </c>
      <c r="B57" s="18" t="s">
        <v>73</v>
      </c>
      <c r="C57" s="66" t="s">
        <v>51</v>
      </c>
      <c r="D57" s="72" t="s">
        <v>51</v>
      </c>
      <c r="E57" s="72" t="s">
        <v>51</v>
      </c>
      <c r="F57" s="73" t="s">
        <v>51</v>
      </c>
      <c r="G57" s="74" t="s">
        <v>51</v>
      </c>
      <c r="H57" s="72" t="s">
        <v>51</v>
      </c>
      <c r="I57" s="72" t="s">
        <v>51</v>
      </c>
      <c r="J57" s="75" t="s">
        <v>51</v>
      </c>
    </row>
    <row r="58" spans="1:10" ht="15.75" thickBot="1" x14ac:dyDescent="0.3">
      <c r="A58" s="90" t="s">
        <v>52</v>
      </c>
      <c r="B58" s="36" t="s">
        <v>53</v>
      </c>
      <c r="C58" s="91"/>
      <c r="D58" s="92"/>
      <c r="E58" s="153"/>
      <c r="F58" s="93"/>
      <c r="G58" s="94"/>
      <c r="H58" s="95"/>
      <c r="I58" s="154"/>
      <c r="J58" s="96"/>
    </row>
    <row r="59" spans="1:10" ht="15.75" thickTop="1" x14ac:dyDescent="0.25">
      <c r="A59" s="40"/>
      <c r="B59" s="41"/>
      <c r="C59" s="42"/>
      <c r="D59" s="42"/>
      <c r="E59" s="1"/>
      <c r="F59" s="1"/>
    </row>
    <row r="60" spans="1:10" x14ac:dyDescent="0.25">
      <c r="A60" s="43"/>
      <c r="B60" s="169"/>
      <c r="C60" s="169"/>
      <c r="D60" s="169"/>
      <c r="E60" s="169"/>
    </row>
    <row r="61" spans="1:10" x14ac:dyDescent="0.25">
      <c r="A61" s="43"/>
      <c r="B61" s="155" t="s">
        <v>74</v>
      </c>
      <c r="C61" s="155"/>
      <c r="D61" s="155"/>
      <c r="E61" s="155"/>
      <c r="F61" s="50"/>
    </row>
    <row r="62" spans="1:10" x14ac:dyDescent="0.25">
      <c r="A62" s="45">
        <v>1</v>
      </c>
      <c r="B62" s="155" t="s">
        <v>55</v>
      </c>
      <c r="C62" s="155"/>
      <c r="D62" s="155"/>
      <c r="E62" s="155"/>
      <c r="F62" s="50"/>
    </row>
    <row r="63" spans="1:10" x14ac:dyDescent="0.25">
      <c r="A63" s="43" t="s">
        <v>69</v>
      </c>
      <c r="B63" s="97" t="s">
        <v>61</v>
      </c>
      <c r="C63" s="97"/>
      <c r="D63" s="97"/>
      <c r="E63" s="97"/>
      <c r="F63" s="50"/>
    </row>
    <row r="64" spans="1:10"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F39"/>
    <mergeCell ref="G38:J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D13" sqref="D13"/>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81</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3105.3112684500002</v>
      </c>
      <c r="D7" s="20">
        <v>3140.2113110176001</v>
      </c>
      <c r="E7" s="21">
        <v>3781.27</v>
      </c>
      <c r="F7" s="20">
        <v>4170</v>
      </c>
      <c r="G7" s="8"/>
    </row>
    <row r="8" spans="1:11" x14ac:dyDescent="0.25">
      <c r="A8" s="17" t="s">
        <v>13</v>
      </c>
      <c r="B8" s="18" t="s">
        <v>14</v>
      </c>
      <c r="C8" s="22" t="s">
        <v>15</v>
      </c>
      <c r="D8" s="23" t="s">
        <v>15</v>
      </c>
      <c r="E8" s="24">
        <v>1136.6184532248001</v>
      </c>
      <c r="F8" s="20">
        <v>1113.8900000000001</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8.0521305048000009</v>
      </c>
      <c r="D11" s="20">
        <v>8.0521305048000009</v>
      </c>
      <c r="E11" s="21">
        <v>17.404014358800001</v>
      </c>
      <c r="F11" s="20">
        <v>17.404014358800001</v>
      </c>
      <c r="G11" s="8"/>
    </row>
    <row r="12" spans="1:11" x14ac:dyDescent="0.25">
      <c r="A12" s="17" t="s">
        <v>25</v>
      </c>
      <c r="B12" s="18" t="s">
        <v>26</v>
      </c>
      <c r="C12" s="19">
        <v>83.342720854800007</v>
      </c>
      <c r="D12" s="20">
        <v>83.342720854800007</v>
      </c>
      <c r="E12" s="21">
        <v>83.342720854800007</v>
      </c>
      <c r="F12" s="20">
        <v>83.342720854800007</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3279.3767878096005</v>
      </c>
      <c r="D15" s="30">
        <v>3314.2768303772004</v>
      </c>
      <c r="E15" s="31">
        <v>5101.305856438401</v>
      </c>
      <c r="F15" s="30">
        <v>5467.307403213601</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3279.3767878096005</v>
      </c>
      <c r="D19" s="30">
        <v>3314.2768303772004</v>
      </c>
      <c r="E19" s="31">
        <v>5101.305856438401</v>
      </c>
      <c r="F19" s="30">
        <v>5467.307403213601</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3781.27</v>
      </c>
      <c r="D43" s="66">
        <v>4104.18</v>
      </c>
      <c r="E43" s="67">
        <v>4609.88</v>
      </c>
      <c r="F43" s="68">
        <v>3781.27</v>
      </c>
      <c r="G43" s="66">
        <v>4104.18</v>
      </c>
      <c r="H43" s="69">
        <v>4609.88</v>
      </c>
    </row>
    <row r="44" spans="1:8" x14ac:dyDescent="0.25">
      <c r="A44" s="17" t="s">
        <v>13</v>
      </c>
      <c r="B44" s="18" t="s">
        <v>14</v>
      </c>
      <c r="C44" s="70" t="s">
        <v>15</v>
      </c>
      <c r="D44" s="70" t="s">
        <v>15</v>
      </c>
      <c r="E44" s="67" t="s">
        <v>15</v>
      </c>
      <c r="F44" s="68">
        <v>1136.6184532248001</v>
      </c>
      <c r="G44" s="70">
        <v>1045.6889769668162</v>
      </c>
      <c r="H44" s="69">
        <v>1045.69</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17.404014358800001</v>
      </c>
      <c r="D46" s="76">
        <v>17.404014358800001</v>
      </c>
      <c r="E46" s="77">
        <v>17.404014358800001</v>
      </c>
      <c r="F46" s="78">
        <v>17.404014358800001</v>
      </c>
      <c r="G46" s="76">
        <v>17.404014358800001</v>
      </c>
      <c r="H46" s="79">
        <v>17.404014358800001</v>
      </c>
    </row>
    <row r="47" spans="1:8" s="8" customFormat="1" x14ac:dyDescent="0.25">
      <c r="A47" s="65" t="s">
        <v>25</v>
      </c>
      <c r="B47" s="18" t="s">
        <v>26</v>
      </c>
      <c r="C47" s="66">
        <v>83.342720854800007</v>
      </c>
      <c r="D47" s="66">
        <v>83.342720854800007</v>
      </c>
      <c r="E47" s="77">
        <v>83.342720854800007</v>
      </c>
      <c r="F47" s="80">
        <v>83.342720854800007</v>
      </c>
      <c r="G47" s="66">
        <v>83.342720854800007</v>
      </c>
      <c r="H47" s="79">
        <v>83.342720854800007</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3960.7673352136003</v>
      </c>
      <c r="D50" s="84">
        <v>4283.6773352136006</v>
      </c>
      <c r="E50" s="85">
        <v>4789.3773352136004</v>
      </c>
      <c r="F50" s="86">
        <v>5097.3857884384006</v>
      </c>
      <c r="G50" s="84">
        <v>5329.3663121804166</v>
      </c>
      <c r="H50" s="87">
        <v>5835.0673352136</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3960.7673352136003</v>
      </c>
      <c r="D54" s="84">
        <v>4283.6773352136006</v>
      </c>
      <c r="E54" s="85">
        <v>4789.3773352136004</v>
      </c>
      <c r="F54" s="86">
        <v>5097.3857884384006</v>
      </c>
      <c r="G54" s="84">
        <v>5329.3663121804166</v>
      </c>
      <c r="H54" s="87">
        <v>5835.0673352136</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D12" sqref="D12"/>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82</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3013.4125920000006</v>
      </c>
      <c r="D7" s="20">
        <v>3048.0073293200003</v>
      </c>
      <c r="E7" s="21">
        <v>3527.76</v>
      </c>
      <c r="F7" s="20">
        <v>3921.23</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3193.6555427966459</v>
      </c>
      <c r="D15" s="30">
        <v>3228.2502801166456</v>
      </c>
      <c r="E15" s="31">
        <v>4931.5554796956812</v>
      </c>
      <c r="F15" s="30">
        <v>5300.7579571875613</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3193.6555427966459</v>
      </c>
      <c r="D19" s="30">
        <v>3228.2502801166456</v>
      </c>
      <c r="E19" s="31">
        <v>4931.5554796956812</v>
      </c>
      <c r="F19" s="30">
        <v>5300.7579571875613</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3527.76</v>
      </c>
      <c r="D43" s="66">
        <v>3871.33</v>
      </c>
      <c r="E43" s="67">
        <v>4372.46</v>
      </c>
      <c r="F43" s="68">
        <v>3527.76</v>
      </c>
      <c r="G43" s="66">
        <v>3871.33</v>
      </c>
      <c r="H43" s="69">
        <v>4372.46</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3714.0678891875614</v>
      </c>
      <c r="D50" s="84">
        <v>4057.6378891875611</v>
      </c>
      <c r="E50" s="85">
        <v>4558.7678891875612</v>
      </c>
      <c r="F50" s="86">
        <v>4927.6354116956809</v>
      </c>
      <c r="G50" s="84">
        <v>5174.1200098950303</v>
      </c>
      <c r="H50" s="87">
        <v>5675.2478891875617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3714.0678891875614</v>
      </c>
      <c r="D54" s="84">
        <v>4057.6378891875611</v>
      </c>
      <c r="E54" s="85">
        <v>4558.7678891875612</v>
      </c>
      <c r="F54" s="86">
        <v>4927.6354116956809</v>
      </c>
      <c r="G54" s="84">
        <v>5174.1200098950303</v>
      </c>
      <c r="H54" s="87">
        <v>5675.2478891875617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1" sqref="C11"/>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83</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3013.3515579999998</v>
      </c>
      <c r="D7" s="20">
        <v>3047.9697118399999</v>
      </c>
      <c r="E7" s="21">
        <v>3421.93</v>
      </c>
      <c r="F7" s="20">
        <v>3918.6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3193.5945087966452</v>
      </c>
      <c r="D15" s="30">
        <v>3228.2126626366453</v>
      </c>
      <c r="E15" s="31">
        <v>4825.7254796956804</v>
      </c>
      <c r="F15" s="30">
        <v>5298.1279571875612</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3193.5945087966452</v>
      </c>
      <c r="D19" s="30">
        <v>3228.2126626366453</v>
      </c>
      <c r="E19" s="31">
        <v>4825.7254796956804</v>
      </c>
      <c r="F19" s="30">
        <v>5298.1279571875612</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3421.93</v>
      </c>
      <c r="D43" s="66">
        <v>3765.66</v>
      </c>
      <c r="E43" s="67">
        <v>4361.96</v>
      </c>
      <c r="F43" s="68">
        <v>3421.93</v>
      </c>
      <c r="G43" s="66">
        <v>3765.66</v>
      </c>
      <c r="H43" s="69">
        <v>4361.96</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3608.237889187561</v>
      </c>
      <c r="D50" s="84">
        <v>3951.967889187561</v>
      </c>
      <c r="E50" s="85">
        <v>4548.2678891875612</v>
      </c>
      <c r="F50" s="86">
        <v>4821.80541169568</v>
      </c>
      <c r="G50" s="84">
        <v>5068.4500098950302</v>
      </c>
      <c r="H50" s="87">
        <v>5664.7478891875617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3608.237889187561</v>
      </c>
      <c r="D54" s="84">
        <v>3951.967889187561</v>
      </c>
      <c r="E54" s="85">
        <v>4548.2678891875612</v>
      </c>
      <c r="F54" s="86">
        <v>4821.80541169568</v>
      </c>
      <c r="G54" s="84">
        <v>5068.4500098950302</v>
      </c>
      <c r="H54" s="87">
        <v>5664.7478891875617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D7" sqref="D7"/>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84</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3013.3515579999998</v>
      </c>
      <c r="D7" s="20">
        <v>3047.9697118399999</v>
      </c>
      <c r="E7" s="21">
        <v>3421.93</v>
      </c>
      <c r="F7" s="20">
        <v>3918.6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3193.5945087966452</v>
      </c>
      <c r="D15" s="30">
        <v>3228.2126626366453</v>
      </c>
      <c r="E15" s="31">
        <v>4825.7254796956804</v>
      </c>
      <c r="F15" s="30">
        <v>5298.1279571875612</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3193.5945087966452</v>
      </c>
      <c r="D19" s="30">
        <v>3228.2126626366453</v>
      </c>
      <c r="E19" s="31">
        <v>4825.7254796956804</v>
      </c>
      <c r="F19" s="30">
        <v>5298.1279571875612</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3421.93</v>
      </c>
      <c r="D43" s="66">
        <v>3765.66</v>
      </c>
      <c r="E43" s="67">
        <v>4361.96</v>
      </c>
      <c r="F43" s="68">
        <v>3421.93</v>
      </c>
      <c r="G43" s="66">
        <v>3765.66</v>
      </c>
      <c r="H43" s="69">
        <v>4361.96</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3608.237889187561</v>
      </c>
      <c r="D50" s="84">
        <v>3951.967889187561</v>
      </c>
      <c r="E50" s="85">
        <v>4548.2678891875612</v>
      </c>
      <c r="F50" s="86">
        <v>4821.80541169568</v>
      </c>
      <c r="G50" s="84">
        <v>5068.4500098950302</v>
      </c>
      <c r="H50" s="87">
        <v>5664.7478891875617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3608.237889187561</v>
      </c>
      <c r="D54" s="84">
        <v>3951.967889187561</v>
      </c>
      <c r="E54" s="85">
        <v>4548.2678891875612</v>
      </c>
      <c r="F54" s="86">
        <v>4821.80541169568</v>
      </c>
      <c r="G54" s="84">
        <v>5068.4500098950302</v>
      </c>
      <c r="H54" s="87">
        <v>5664.7478891875617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C16" sqref="C16:D16"/>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85</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3103.7539540000002</v>
      </c>
      <c r="D7" s="20">
        <v>3047.9239401200002</v>
      </c>
      <c r="E7" s="21">
        <v>3524.59</v>
      </c>
      <c r="F7" s="20">
        <v>3910.06</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3283.9969047966456</v>
      </c>
      <c r="D15" s="30">
        <v>3228.1668909166456</v>
      </c>
      <c r="E15" s="31">
        <v>4928.3854796956812</v>
      </c>
      <c r="F15" s="30">
        <v>5289.5879571875612</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3283.9969047966456</v>
      </c>
      <c r="D19" s="30">
        <v>3228.1668909166456</v>
      </c>
      <c r="E19" s="31">
        <v>4928.3854796956812</v>
      </c>
      <c r="F19" s="30">
        <v>5289.5879571875612</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3524.59</v>
      </c>
      <c r="D43" s="66">
        <v>3851.6099999999997</v>
      </c>
      <c r="E43" s="67">
        <v>4327.78</v>
      </c>
      <c r="F43" s="68">
        <v>3524.59</v>
      </c>
      <c r="G43" s="66">
        <v>3851.6099999999997</v>
      </c>
      <c r="H43" s="69">
        <v>4327.78</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3710.8978891875613</v>
      </c>
      <c r="D50" s="84">
        <v>4037.9178891875608</v>
      </c>
      <c r="E50" s="85">
        <v>4514.0878891875609</v>
      </c>
      <c r="F50" s="86">
        <v>4924.4654116956808</v>
      </c>
      <c r="G50" s="84">
        <v>5154.400009895031</v>
      </c>
      <c r="H50" s="87">
        <v>5630.5678891875614</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3710.8978891875613</v>
      </c>
      <c r="D54" s="84">
        <v>4037.9178891875608</v>
      </c>
      <c r="E54" s="85">
        <v>4514.0878891875609</v>
      </c>
      <c r="F54" s="86">
        <v>4924.4654116956808</v>
      </c>
      <c r="G54" s="84">
        <v>5154.400009895031</v>
      </c>
      <c r="H54" s="87">
        <v>5630.5678891875614</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election activeCell="E45" sqref="E45"/>
    </sheetView>
  </sheetViews>
  <sheetFormatPr baseColWidth="10" defaultRowHeight="15" x14ac:dyDescent="0.25"/>
  <cols>
    <col min="1" max="1" width="8" style="1" customWidth="1"/>
    <col min="2" max="2" width="49.85546875" style="2" customWidth="1"/>
    <col min="3" max="3" width="16.5703125" style="2" bestFit="1" customWidth="1"/>
    <col min="4" max="4" width="20.42578125" style="2" hidden="1" customWidth="1"/>
    <col min="5" max="5" width="17.5703125" style="2" customWidth="1"/>
    <col min="6" max="6" width="16.5703125" style="1" bestFit="1" customWidth="1"/>
    <col min="7" max="7" width="19.42578125" style="1" hidden="1" customWidth="1"/>
    <col min="8" max="8" width="18.7109375" style="1" customWidth="1"/>
    <col min="9" max="16384" width="11.42578125" style="8"/>
  </cols>
  <sheetData>
    <row r="1" spans="1:8" x14ac:dyDescent="0.25">
      <c r="B1" s="2" t="s">
        <v>86</v>
      </c>
    </row>
    <row r="2" spans="1:8" x14ac:dyDescent="0.25">
      <c r="A2" s="99" t="s">
        <v>1</v>
      </c>
      <c r="B2" s="5"/>
      <c r="C2" s="5"/>
      <c r="D2" s="5"/>
      <c r="E2" s="5"/>
      <c r="F2" s="5"/>
      <c r="G2" s="5"/>
      <c r="H2" s="100"/>
    </row>
    <row r="3" spans="1:8" s="103" customFormat="1" ht="22.5" hidden="1" customHeight="1" x14ac:dyDescent="0.25">
      <c r="A3" s="101"/>
      <c r="B3" s="102" t="s">
        <v>87</v>
      </c>
      <c r="C3" s="183" t="s">
        <v>88</v>
      </c>
      <c r="D3" s="184"/>
      <c r="E3" s="185"/>
      <c r="F3" s="189" t="s">
        <v>4</v>
      </c>
      <c r="G3" s="184"/>
      <c r="H3" s="185"/>
    </row>
    <row r="4" spans="1:8" s="103" customFormat="1" ht="21.75" hidden="1" customHeight="1" x14ac:dyDescent="0.25">
      <c r="A4" s="104"/>
      <c r="B4" s="105" t="s">
        <v>66</v>
      </c>
      <c r="C4" s="186"/>
      <c r="D4" s="187"/>
      <c r="E4" s="188"/>
      <c r="F4" s="190"/>
      <c r="G4" s="187"/>
      <c r="H4" s="188"/>
    </row>
    <row r="5" spans="1:8" s="103" customFormat="1" ht="25.5" hidden="1" customHeight="1" x14ac:dyDescent="0.25">
      <c r="A5" s="191" t="s">
        <v>6</v>
      </c>
      <c r="B5" s="193" t="s">
        <v>7</v>
      </c>
      <c r="C5" s="106" t="s">
        <v>89</v>
      </c>
      <c r="D5" s="107"/>
      <c r="E5" s="108" t="s">
        <v>90</v>
      </c>
      <c r="F5" s="109" t="s">
        <v>89</v>
      </c>
      <c r="G5" s="107"/>
      <c r="H5" s="108" t="s">
        <v>90</v>
      </c>
    </row>
    <row r="6" spans="1:8" s="103" customFormat="1" hidden="1" x14ac:dyDescent="0.25">
      <c r="A6" s="192"/>
      <c r="B6" s="194"/>
      <c r="C6" s="106" t="s">
        <v>10</v>
      </c>
      <c r="D6" s="107"/>
      <c r="E6" s="108" t="s">
        <v>10</v>
      </c>
      <c r="F6" s="109" t="s">
        <v>10</v>
      </c>
      <c r="G6" s="107"/>
      <c r="H6" s="108" t="s">
        <v>10</v>
      </c>
    </row>
    <row r="7" spans="1:8" s="103" customFormat="1" hidden="1" x14ac:dyDescent="0.25">
      <c r="A7" s="110" t="s">
        <v>11</v>
      </c>
      <c r="B7" s="111" t="s">
        <v>12</v>
      </c>
      <c r="C7" s="112">
        <v>3630.32</v>
      </c>
      <c r="D7" s="113"/>
      <c r="E7" s="114" t="e">
        <v>#REF!</v>
      </c>
      <c r="F7" s="115">
        <v>3630.32</v>
      </c>
      <c r="G7" s="113"/>
      <c r="H7" s="114" t="e">
        <v>#REF!</v>
      </c>
    </row>
    <row r="8" spans="1:8" s="103" customFormat="1" hidden="1" x14ac:dyDescent="0.25">
      <c r="A8" s="110" t="s">
        <v>91</v>
      </c>
      <c r="B8" s="111" t="s">
        <v>92</v>
      </c>
      <c r="C8" s="116" t="s">
        <v>15</v>
      </c>
      <c r="D8" s="117"/>
      <c r="E8" s="114" t="s">
        <v>15</v>
      </c>
      <c r="F8" s="118">
        <v>1213.5675225081191</v>
      </c>
      <c r="G8" s="117"/>
      <c r="H8" s="114" t="e">
        <v>#REF!</v>
      </c>
    </row>
    <row r="9" spans="1:8" s="103" customFormat="1" hidden="1" x14ac:dyDescent="0.25">
      <c r="A9" s="110" t="s">
        <v>93</v>
      </c>
      <c r="B9" s="111" t="s">
        <v>94</v>
      </c>
      <c r="C9" s="116" t="s">
        <v>15</v>
      </c>
      <c r="D9" s="117"/>
      <c r="E9" s="114" t="s">
        <v>15</v>
      </c>
      <c r="F9" s="118" t="e">
        <v>#REF!</v>
      </c>
      <c r="G9" s="117"/>
      <c r="H9" s="114" t="e">
        <v>#REF!</v>
      </c>
    </row>
    <row r="10" spans="1:8" s="103" customFormat="1" hidden="1" x14ac:dyDescent="0.25">
      <c r="A10" s="110" t="s">
        <v>16</v>
      </c>
      <c r="B10" s="111" t="s">
        <v>95</v>
      </c>
      <c r="C10" s="119">
        <v>127.3</v>
      </c>
      <c r="D10" s="120"/>
      <c r="E10" s="114" t="e">
        <v>#REF!</v>
      </c>
      <c r="F10" s="121">
        <v>127.3</v>
      </c>
      <c r="G10" s="120"/>
      <c r="H10" s="114" t="e">
        <v>#REF!</v>
      </c>
    </row>
    <row r="11" spans="1:8" s="103" customFormat="1" hidden="1" x14ac:dyDescent="0.25">
      <c r="A11" s="110" t="s">
        <v>23</v>
      </c>
      <c r="B11" s="111" t="s">
        <v>70</v>
      </c>
      <c r="C11" s="112">
        <v>11.21</v>
      </c>
      <c r="D11" s="113"/>
      <c r="E11" s="122">
        <v>11.21</v>
      </c>
      <c r="F11" s="115">
        <v>16.47</v>
      </c>
      <c r="G11" s="113"/>
      <c r="H11" s="122">
        <v>16.47</v>
      </c>
    </row>
    <row r="12" spans="1:8" s="103" customFormat="1" hidden="1" x14ac:dyDescent="0.25">
      <c r="A12" s="110"/>
      <c r="B12" s="111" t="s">
        <v>29</v>
      </c>
      <c r="C12" s="112">
        <v>71.510000000000005</v>
      </c>
      <c r="D12" s="113"/>
      <c r="E12" s="122" t="e">
        <v>#REF!</v>
      </c>
      <c r="F12" s="115">
        <v>71.510000000000005</v>
      </c>
      <c r="G12" s="113"/>
      <c r="H12" s="122" t="e">
        <v>#REF!</v>
      </c>
    </row>
    <row r="13" spans="1:8" s="103" customFormat="1" hidden="1" x14ac:dyDescent="0.25">
      <c r="A13" s="123" t="s">
        <v>30</v>
      </c>
      <c r="B13" s="124" t="s">
        <v>31</v>
      </c>
      <c r="C13" s="125">
        <v>3840.3400000000006</v>
      </c>
      <c r="D13" s="126"/>
      <c r="E13" s="127" t="e">
        <v>#REF!</v>
      </c>
      <c r="F13" s="128" t="e">
        <v>#REF!</v>
      </c>
      <c r="G13" s="126"/>
      <c r="H13" s="127" t="e">
        <v>#REF!</v>
      </c>
    </row>
    <row r="14" spans="1:8" s="103" customFormat="1" hidden="1" x14ac:dyDescent="0.25">
      <c r="A14" s="110" t="s">
        <v>32</v>
      </c>
      <c r="B14" s="111" t="s">
        <v>72</v>
      </c>
      <c r="C14" s="112" t="s">
        <v>96</v>
      </c>
      <c r="D14" s="113"/>
      <c r="E14" s="122" t="s">
        <v>96</v>
      </c>
      <c r="F14" s="115" t="s">
        <v>96</v>
      </c>
      <c r="G14" s="113"/>
      <c r="H14" s="122" t="s">
        <v>96</v>
      </c>
    </row>
    <row r="15" spans="1:8" s="103" customFormat="1" hidden="1" x14ac:dyDescent="0.25">
      <c r="A15" s="110" t="s">
        <v>35</v>
      </c>
      <c r="B15" s="111" t="s">
        <v>36</v>
      </c>
      <c r="C15" s="119" t="s">
        <v>97</v>
      </c>
      <c r="D15" s="120"/>
      <c r="E15" s="114" t="s">
        <v>97</v>
      </c>
      <c r="F15" s="121" t="s">
        <v>97</v>
      </c>
      <c r="G15" s="120"/>
      <c r="H15" s="114" t="s">
        <v>97</v>
      </c>
    </row>
    <row r="16" spans="1:8" s="103" customFormat="1" hidden="1" x14ac:dyDescent="0.25">
      <c r="A16" s="110" t="s">
        <v>38</v>
      </c>
      <c r="B16" s="111" t="s">
        <v>39</v>
      </c>
      <c r="C16" s="112">
        <v>1269.69</v>
      </c>
      <c r="D16" s="113"/>
      <c r="E16" s="122" t="e">
        <v>#REF!</v>
      </c>
      <c r="F16" s="118">
        <v>1269.69</v>
      </c>
      <c r="G16" s="117"/>
      <c r="H16" s="122" t="e">
        <v>#REF!</v>
      </c>
    </row>
    <row r="17" spans="1:8" s="103" customFormat="1" hidden="1" x14ac:dyDescent="0.25">
      <c r="A17" s="123" t="s">
        <v>41</v>
      </c>
      <c r="B17" s="124" t="s">
        <v>42</v>
      </c>
      <c r="C17" s="125">
        <v>5110.0300000000007</v>
      </c>
      <c r="D17" s="126"/>
      <c r="E17" s="127" t="e">
        <v>#REF!</v>
      </c>
      <c r="F17" s="128" t="e">
        <v>#REF!</v>
      </c>
      <c r="G17" s="126"/>
      <c r="H17" s="127" t="e">
        <v>#REF!</v>
      </c>
    </row>
    <row r="18" spans="1:8" s="103" customFormat="1" hidden="1" x14ac:dyDescent="0.25">
      <c r="A18" s="110" t="s">
        <v>43</v>
      </c>
      <c r="B18" s="111" t="s">
        <v>44</v>
      </c>
      <c r="C18" s="112" t="s">
        <v>96</v>
      </c>
      <c r="D18" s="113"/>
      <c r="E18" s="122" t="s">
        <v>96</v>
      </c>
      <c r="F18" s="115" t="s">
        <v>96</v>
      </c>
      <c r="G18" s="113"/>
      <c r="H18" s="122" t="s">
        <v>96</v>
      </c>
    </row>
    <row r="19" spans="1:8" s="103" customFormat="1" hidden="1" x14ac:dyDescent="0.25">
      <c r="A19" s="110" t="s">
        <v>45</v>
      </c>
      <c r="B19" s="111" t="s">
        <v>98</v>
      </c>
      <c r="C19" s="119">
        <v>20.440120000000004</v>
      </c>
      <c r="D19" s="120"/>
      <c r="E19" s="122" t="s">
        <v>48</v>
      </c>
      <c r="F19" s="121" t="e">
        <v>#REF!</v>
      </c>
      <c r="G19" s="120"/>
      <c r="H19" s="122" t="s">
        <v>48</v>
      </c>
    </row>
    <row r="20" spans="1:8" s="103" customFormat="1" ht="27" hidden="1" customHeight="1" x14ac:dyDescent="0.25">
      <c r="A20" s="110" t="s">
        <v>49</v>
      </c>
      <c r="B20" s="111" t="s">
        <v>73</v>
      </c>
      <c r="C20" s="119" t="s">
        <v>99</v>
      </c>
      <c r="D20" s="120"/>
      <c r="E20" s="114" t="s">
        <v>99</v>
      </c>
      <c r="F20" s="121" t="s">
        <v>99</v>
      </c>
      <c r="G20" s="120"/>
      <c r="H20" s="114" t="s">
        <v>99</v>
      </c>
    </row>
    <row r="21" spans="1:8" s="103" customFormat="1" ht="36" hidden="1" customHeight="1" x14ac:dyDescent="0.25">
      <c r="A21" s="129" t="s">
        <v>52</v>
      </c>
      <c r="B21" s="130" t="s">
        <v>100</v>
      </c>
      <c r="C21" s="131">
        <v>5130.4701200000009</v>
      </c>
      <c r="D21" s="132"/>
      <c r="E21" s="133" t="e">
        <v>#REF!</v>
      </c>
      <c r="F21" s="134" t="e">
        <v>#REF!</v>
      </c>
      <c r="G21" s="132"/>
      <c r="H21" s="133" t="e">
        <v>#REF!</v>
      </c>
    </row>
    <row r="22" spans="1:8" s="103" customFormat="1" hidden="1" x14ac:dyDescent="0.25">
      <c r="A22" s="40"/>
      <c r="B22" s="41"/>
      <c r="C22" s="42"/>
      <c r="D22" s="42"/>
      <c r="E22" s="42"/>
      <c r="F22" s="135"/>
      <c r="G22" s="135"/>
      <c r="H22" s="135"/>
    </row>
    <row r="23" spans="1:8" s="103" customFormat="1" hidden="1" x14ac:dyDescent="0.25">
      <c r="A23" s="136"/>
      <c r="B23" s="180"/>
      <c r="C23" s="180"/>
      <c r="D23" s="180"/>
      <c r="E23" s="180"/>
      <c r="F23" s="180"/>
      <c r="G23" s="137"/>
      <c r="H23" s="138"/>
    </row>
    <row r="24" spans="1:8" s="103" customFormat="1" hidden="1" x14ac:dyDescent="0.25">
      <c r="A24" s="136"/>
      <c r="B24" s="180" t="s">
        <v>101</v>
      </c>
      <c r="C24" s="180"/>
      <c r="D24" s="180"/>
      <c r="E24" s="180"/>
      <c r="F24" s="180"/>
      <c r="G24" s="137"/>
      <c r="H24" s="138"/>
    </row>
    <row r="25" spans="1:8" s="103" customFormat="1" ht="15" hidden="1" customHeight="1" x14ac:dyDescent="0.25">
      <c r="A25" s="139" t="s">
        <v>34</v>
      </c>
      <c r="B25" s="180" t="s">
        <v>102</v>
      </c>
      <c r="C25" s="180"/>
      <c r="D25" s="180"/>
      <c r="E25" s="180"/>
      <c r="F25" s="180"/>
      <c r="G25" s="137"/>
      <c r="H25" s="138"/>
    </row>
    <row r="26" spans="1:8" s="103" customFormat="1" hidden="1" x14ac:dyDescent="0.25">
      <c r="A26" s="136" t="s">
        <v>37</v>
      </c>
      <c r="B26" s="180" t="s">
        <v>103</v>
      </c>
      <c r="C26" s="180"/>
      <c r="D26" s="180"/>
      <c r="E26" s="180"/>
      <c r="F26" s="180"/>
      <c r="G26" s="137"/>
      <c r="H26" s="138"/>
    </row>
    <row r="27" spans="1:8" s="103" customFormat="1" ht="29.25" hidden="1" customHeight="1" x14ac:dyDescent="0.25">
      <c r="A27" s="139" t="s">
        <v>40</v>
      </c>
      <c r="B27" s="180" t="s">
        <v>104</v>
      </c>
      <c r="C27" s="180"/>
      <c r="D27" s="180"/>
      <c r="E27" s="180"/>
      <c r="F27" s="180"/>
      <c r="G27" s="137"/>
      <c r="H27" s="138"/>
    </row>
    <row r="28" spans="1:8" s="103" customFormat="1" hidden="1" x14ac:dyDescent="0.25">
      <c r="A28" s="139" t="s">
        <v>47</v>
      </c>
      <c r="B28" s="180" t="s">
        <v>105</v>
      </c>
      <c r="C28" s="180"/>
      <c r="D28" s="180"/>
      <c r="E28" s="180"/>
      <c r="F28" s="180"/>
      <c r="G28" s="137"/>
      <c r="H28" s="138"/>
    </row>
    <row r="29" spans="1:8" s="103" customFormat="1" hidden="1" x14ac:dyDescent="0.25">
      <c r="A29" s="136" t="s">
        <v>51</v>
      </c>
      <c r="B29" s="180" t="s">
        <v>106</v>
      </c>
      <c r="C29" s="180"/>
      <c r="D29" s="180"/>
      <c r="E29" s="180"/>
      <c r="F29" s="180"/>
      <c r="G29" s="137"/>
      <c r="H29" s="138"/>
    </row>
    <row r="30" spans="1:8" ht="15.75" thickBot="1" x14ac:dyDescent="0.3">
      <c r="A30" s="140"/>
      <c r="B30" s="141"/>
      <c r="C30" s="141"/>
      <c r="D30" s="141"/>
      <c r="E30" s="141"/>
      <c r="F30" s="141"/>
      <c r="G30" s="141"/>
      <c r="H30" s="141"/>
    </row>
    <row r="31" spans="1:8" ht="15.75" thickTop="1" x14ac:dyDescent="0.25">
      <c r="A31" s="6"/>
      <c r="B31" s="7" t="s">
        <v>87</v>
      </c>
      <c r="C31" s="170" t="s">
        <v>3</v>
      </c>
      <c r="D31" s="181"/>
      <c r="E31" s="171"/>
      <c r="F31" s="174" t="s">
        <v>4</v>
      </c>
      <c r="G31" s="181"/>
      <c r="H31" s="171"/>
    </row>
    <row r="32" spans="1:8" x14ac:dyDescent="0.25">
      <c r="A32" s="9"/>
      <c r="B32" s="10" t="s">
        <v>107</v>
      </c>
      <c r="C32" s="172"/>
      <c r="D32" s="182"/>
      <c r="E32" s="173"/>
      <c r="F32" s="175"/>
      <c r="G32" s="182"/>
      <c r="H32" s="173"/>
    </row>
    <row r="33" spans="1:8" ht="30.75" customHeight="1" x14ac:dyDescent="0.25">
      <c r="A33" s="176" t="s">
        <v>6</v>
      </c>
      <c r="B33" s="178" t="s">
        <v>7</v>
      </c>
      <c r="C33" s="11" t="s">
        <v>89</v>
      </c>
      <c r="D33" s="11" t="s">
        <v>89</v>
      </c>
      <c r="E33" s="12" t="s">
        <v>90</v>
      </c>
      <c r="F33" s="16" t="s">
        <v>89</v>
      </c>
      <c r="G33" s="11" t="s">
        <v>89</v>
      </c>
      <c r="H33" s="12" t="s">
        <v>90</v>
      </c>
    </row>
    <row r="34" spans="1:8" x14ac:dyDescent="0.25">
      <c r="A34" s="176"/>
      <c r="B34" s="178"/>
      <c r="C34" s="58">
        <v>0.08</v>
      </c>
      <c r="D34" s="142">
        <v>0.1</v>
      </c>
      <c r="E34" s="143">
        <v>0.08</v>
      </c>
      <c r="F34" s="58">
        <v>0.08</v>
      </c>
      <c r="G34" s="142">
        <v>0.1</v>
      </c>
      <c r="H34" s="143">
        <v>0.08</v>
      </c>
    </row>
    <row r="35" spans="1:8" x14ac:dyDescent="0.25">
      <c r="A35" s="177"/>
      <c r="B35" s="179"/>
      <c r="C35" s="11" t="s">
        <v>10</v>
      </c>
      <c r="D35" s="11" t="s">
        <v>10</v>
      </c>
      <c r="E35" s="12" t="s">
        <v>10</v>
      </c>
      <c r="F35" s="16" t="s">
        <v>10</v>
      </c>
      <c r="G35" s="11" t="s">
        <v>10</v>
      </c>
      <c r="H35" s="12" t="s">
        <v>10</v>
      </c>
    </row>
    <row r="36" spans="1:8" x14ac:dyDescent="0.25">
      <c r="A36" s="17" t="s">
        <v>11</v>
      </c>
      <c r="B36" s="18" t="s">
        <v>12</v>
      </c>
      <c r="C36" s="19">
        <v>3955.7799999999997</v>
      </c>
      <c r="D36" s="19">
        <v>4037.16</v>
      </c>
      <c r="E36" s="33">
        <v>4403</v>
      </c>
      <c r="F36" s="21">
        <v>3955.7799999999997</v>
      </c>
      <c r="G36" s="19">
        <v>4037.16</v>
      </c>
      <c r="H36" s="33">
        <v>4403</v>
      </c>
    </row>
    <row r="37" spans="1:8" x14ac:dyDescent="0.25">
      <c r="A37" s="17" t="s">
        <v>13</v>
      </c>
      <c r="B37" s="18" t="s">
        <v>14</v>
      </c>
      <c r="C37" s="22" t="s">
        <v>15</v>
      </c>
      <c r="D37" s="22" t="s">
        <v>15</v>
      </c>
      <c r="E37" s="33" t="s">
        <v>15</v>
      </c>
      <c r="F37" s="24">
        <v>1116.4821207074697</v>
      </c>
      <c r="G37" s="22">
        <v>1092.2107702573071</v>
      </c>
      <c r="H37" s="33">
        <v>1116.48</v>
      </c>
    </row>
    <row r="38" spans="1:8" x14ac:dyDescent="0.25">
      <c r="A38" s="17" t="s">
        <v>16</v>
      </c>
      <c r="B38" s="144" t="s">
        <v>108</v>
      </c>
      <c r="C38" s="32" t="s">
        <v>22</v>
      </c>
      <c r="D38" s="32" t="s">
        <v>22</v>
      </c>
      <c r="E38" s="33" t="s">
        <v>22</v>
      </c>
      <c r="F38" s="34" t="s">
        <v>22</v>
      </c>
      <c r="G38" s="32" t="s">
        <v>22</v>
      </c>
      <c r="H38" s="33" t="s">
        <v>22</v>
      </c>
    </row>
    <row r="39" spans="1:8" x14ac:dyDescent="0.25">
      <c r="A39" s="17" t="s">
        <v>23</v>
      </c>
      <c r="B39" s="18" t="s">
        <v>24</v>
      </c>
      <c r="C39" s="19">
        <v>18.582266130890762</v>
      </c>
      <c r="D39" s="19">
        <v>18.582266130890762</v>
      </c>
      <c r="E39" s="20">
        <v>18.582266130890762</v>
      </c>
      <c r="F39" s="21">
        <v>18.582266130890762</v>
      </c>
      <c r="G39" s="19">
        <v>18.582266130890762</v>
      </c>
      <c r="H39" s="20">
        <v>18.582266130890762</v>
      </c>
    </row>
    <row r="40" spans="1:8" x14ac:dyDescent="0.25">
      <c r="A40" s="17" t="s">
        <v>27</v>
      </c>
      <c r="B40" s="145" t="s">
        <v>71</v>
      </c>
      <c r="C40" s="19">
        <v>7.2405999999999997</v>
      </c>
      <c r="D40" s="19">
        <v>7.2405999999999997</v>
      </c>
      <c r="E40" s="20">
        <v>7.2405999999999997</v>
      </c>
      <c r="F40" s="21">
        <v>7.2405999999999997</v>
      </c>
      <c r="G40" s="19">
        <v>7.2405999999999997</v>
      </c>
      <c r="H40" s="20">
        <v>7.2405999999999997</v>
      </c>
    </row>
    <row r="41" spans="1:8" x14ac:dyDescent="0.25">
      <c r="A41" s="17"/>
      <c r="B41" s="18" t="s">
        <v>29</v>
      </c>
      <c r="C41" s="19">
        <v>71.510000000000005</v>
      </c>
      <c r="D41" s="19">
        <v>71.510000000000005</v>
      </c>
      <c r="E41" s="20">
        <v>71.510000000000005</v>
      </c>
      <c r="F41" s="21">
        <v>71.510000000000005</v>
      </c>
      <c r="G41" s="19">
        <v>71.510000000000005</v>
      </c>
      <c r="H41" s="20">
        <v>71.510000000000005</v>
      </c>
    </row>
    <row r="42" spans="1:8" x14ac:dyDescent="0.25">
      <c r="A42" s="27" t="s">
        <v>30</v>
      </c>
      <c r="B42" s="28" t="s">
        <v>31</v>
      </c>
      <c r="C42" s="29">
        <v>4053.1128661308908</v>
      </c>
      <c r="D42" s="29">
        <v>4134.4928661308904</v>
      </c>
      <c r="E42" s="30">
        <v>4500.3328661308915</v>
      </c>
      <c r="F42" s="31">
        <v>5169.5949868383614</v>
      </c>
      <c r="G42" s="29">
        <v>5226.703636388198</v>
      </c>
      <c r="H42" s="30">
        <v>5616.8128661308911</v>
      </c>
    </row>
    <row r="43" spans="1:8" x14ac:dyDescent="0.25">
      <c r="A43" s="17" t="s">
        <v>32</v>
      </c>
      <c r="B43" s="18" t="s">
        <v>72</v>
      </c>
      <c r="C43" s="19" t="s">
        <v>34</v>
      </c>
      <c r="D43" s="19" t="s">
        <v>34</v>
      </c>
      <c r="E43" s="20" t="s">
        <v>34</v>
      </c>
      <c r="F43" s="21" t="s">
        <v>34</v>
      </c>
      <c r="G43" s="19" t="s">
        <v>34</v>
      </c>
      <c r="H43" s="20" t="s">
        <v>34</v>
      </c>
    </row>
    <row r="44" spans="1:8" x14ac:dyDescent="0.25">
      <c r="A44" s="17" t="s">
        <v>35</v>
      </c>
      <c r="B44" s="18" t="s">
        <v>36</v>
      </c>
      <c r="C44" s="32" t="s">
        <v>37</v>
      </c>
      <c r="D44" s="32" t="s">
        <v>37</v>
      </c>
      <c r="E44" s="33" t="s">
        <v>37</v>
      </c>
      <c r="F44" s="34" t="s">
        <v>37</v>
      </c>
      <c r="G44" s="32" t="s">
        <v>37</v>
      </c>
      <c r="H44" s="33" t="s">
        <v>37</v>
      </c>
    </row>
    <row r="45" spans="1:8" x14ac:dyDescent="0.25">
      <c r="A45" s="17" t="s">
        <v>38</v>
      </c>
      <c r="B45" s="18" t="s">
        <v>39</v>
      </c>
      <c r="C45" s="19">
        <v>1168.1099999999999</v>
      </c>
      <c r="D45" s="19">
        <v>1142.72</v>
      </c>
      <c r="E45" s="20">
        <v>301.48</v>
      </c>
      <c r="F45" s="24">
        <v>1168.1099999999999</v>
      </c>
      <c r="G45" s="19">
        <v>1142.72</v>
      </c>
      <c r="H45" s="20">
        <v>301.48</v>
      </c>
    </row>
    <row r="46" spans="1:8" x14ac:dyDescent="0.25">
      <c r="A46" s="27" t="s">
        <v>41</v>
      </c>
      <c r="B46" s="28" t="s">
        <v>42</v>
      </c>
      <c r="C46" s="29">
        <v>5221.2228661308909</v>
      </c>
      <c r="D46" s="29">
        <v>5277.2128661308907</v>
      </c>
      <c r="E46" s="30">
        <v>4801.8128661308911</v>
      </c>
      <c r="F46" s="31">
        <v>6337.704986838361</v>
      </c>
      <c r="G46" s="29">
        <v>6369.4236363881982</v>
      </c>
      <c r="H46" s="30">
        <v>5918.2928661308906</v>
      </c>
    </row>
    <row r="47" spans="1:8" x14ac:dyDescent="0.25">
      <c r="A47" s="17" t="s">
        <v>43</v>
      </c>
      <c r="B47" s="18" t="s">
        <v>44</v>
      </c>
      <c r="C47" s="19" t="s">
        <v>34</v>
      </c>
      <c r="D47" s="19" t="s">
        <v>34</v>
      </c>
      <c r="E47" s="20" t="s">
        <v>34</v>
      </c>
      <c r="F47" s="21" t="s">
        <v>34</v>
      </c>
      <c r="G47" s="19" t="s">
        <v>34</v>
      </c>
      <c r="H47" s="20" t="s">
        <v>34</v>
      </c>
    </row>
    <row r="48" spans="1:8" x14ac:dyDescent="0.25">
      <c r="A48" s="17" t="s">
        <v>45</v>
      </c>
      <c r="B48" s="18" t="s">
        <v>46</v>
      </c>
      <c r="C48" s="32" t="s">
        <v>47</v>
      </c>
      <c r="D48" s="32" t="s">
        <v>47</v>
      </c>
      <c r="E48" s="20" t="s">
        <v>48</v>
      </c>
      <c r="F48" s="34" t="s">
        <v>47</v>
      </c>
      <c r="G48" s="32" t="s">
        <v>47</v>
      </c>
      <c r="H48" s="20" t="s">
        <v>48</v>
      </c>
    </row>
    <row r="49" spans="1:12" x14ac:dyDescent="0.25">
      <c r="A49" s="17" t="s">
        <v>49</v>
      </c>
      <c r="B49" s="18" t="s">
        <v>109</v>
      </c>
      <c r="C49" s="32" t="s">
        <v>51</v>
      </c>
      <c r="D49" s="32" t="s">
        <v>51</v>
      </c>
      <c r="E49" s="33" t="s">
        <v>51</v>
      </c>
      <c r="F49" s="34" t="s">
        <v>51</v>
      </c>
      <c r="G49" s="32" t="s">
        <v>51</v>
      </c>
      <c r="H49" s="33" t="s">
        <v>51</v>
      </c>
    </row>
    <row r="50" spans="1:12" ht="20.25" customHeight="1" thickBot="1" x14ac:dyDescent="0.3">
      <c r="A50" s="35" t="s">
        <v>52</v>
      </c>
      <c r="B50" s="36" t="s">
        <v>53</v>
      </c>
      <c r="C50" s="37"/>
      <c r="D50" s="37"/>
      <c r="E50" s="38"/>
      <c r="F50" s="39"/>
      <c r="G50" s="37"/>
      <c r="H50" s="38"/>
    </row>
    <row r="51" spans="1:12" ht="15.75" thickTop="1" x14ac:dyDescent="0.25">
      <c r="A51" s="40"/>
      <c r="B51" s="41"/>
      <c r="C51" s="42"/>
      <c r="D51" s="42"/>
      <c r="E51" s="42"/>
    </row>
    <row r="52" spans="1:12" x14ac:dyDescent="0.25">
      <c r="A52" s="43"/>
      <c r="B52" s="155" t="s">
        <v>54</v>
      </c>
      <c r="C52" s="155"/>
      <c r="D52" s="155"/>
      <c r="E52" s="155"/>
      <c r="F52" s="155"/>
      <c r="G52" s="97"/>
      <c r="H52" s="50"/>
      <c r="I52" s="146"/>
      <c r="J52" s="146"/>
    </row>
    <row r="53" spans="1:12" s="148" customFormat="1" ht="15" customHeight="1" x14ac:dyDescent="0.25">
      <c r="A53" s="45">
        <v>1</v>
      </c>
      <c r="B53" s="155" t="s">
        <v>55</v>
      </c>
      <c r="C53" s="155"/>
      <c r="D53" s="155"/>
      <c r="E53" s="155"/>
      <c r="F53" s="155"/>
      <c r="G53" s="155"/>
      <c r="H53" s="155"/>
      <c r="I53" s="97"/>
      <c r="J53" s="97"/>
      <c r="K53" s="147"/>
      <c r="L53" s="147"/>
    </row>
    <row r="54" spans="1:12" ht="15" customHeight="1" x14ac:dyDescent="0.25">
      <c r="A54" s="43" t="s">
        <v>34</v>
      </c>
      <c r="B54" s="155" t="s">
        <v>56</v>
      </c>
      <c r="C54" s="155"/>
      <c r="D54" s="155"/>
      <c r="E54" s="155"/>
      <c r="F54" s="155"/>
      <c r="G54" s="155"/>
      <c r="H54" s="155"/>
      <c r="I54" s="155"/>
      <c r="J54" s="155"/>
    </row>
    <row r="55" spans="1:12" x14ac:dyDescent="0.25">
      <c r="A55" s="43" t="s">
        <v>37</v>
      </c>
      <c r="B55" s="155" t="s">
        <v>110</v>
      </c>
      <c r="C55" s="155"/>
      <c r="D55" s="155"/>
      <c r="E55" s="155"/>
      <c r="F55" s="155"/>
      <c r="G55" s="97"/>
      <c r="H55" s="50"/>
      <c r="I55" s="146"/>
      <c r="J55" s="146"/>
    </row>
    <row r="56" spans="1:12" x14ac:dyDescent="0.25">
      <c r="A56" s="46" t="s">
        <v>40</v>
      </c>
      <c r="B56" s="155" t="s">
        <v>111</v>
      </c>
      <c r="C56" s="155"/>
      <c r="D56" s="155"/>
      <c r="E56" s="155"/>
      <c r="F56" s="155"/>
      <c r="G56" s="97"/>
      <c r="H56" s="50"/>
      <c r="I56" s="146"/>
      <c r="J56" s="146"/>
    </row>
    <row r="57" spans="1:12" ht="27.75" customHeight="1" x14ac:dyDescent="0.25">
      <c r="A57" s="46" t="s">
        <v>47</v>
      </c>
      <c r="B57" s="155" t="s">
        <v>59</v>
      </c>
      <c r="C57" s="155"/>
      <c r="D57" s="155"/>
      <c r="E57" s="155"/>
      <c r="F57" s="155"/>
      <c r="G57" s="155"/>
      <c r="H57" s="155"/>
      <c r="I57" s="146"/>
      <c r="J57" s="146"/>
    </row>
    <row r="58" spans="1:12" x14ac:dyDescent="0.25">
      <c r="A58" s="43" t="s">
        <v>51</v>
      </c>
      <c r="B58" s="155" t="s">
        <v>112</v>
      </c>
      <c r="C58" s="155"/>
      <c r="D58" s="155"/>
      <c r="E58" s="155"/>
      <c r="F58" s="155"/>
      <c r="G58" s="97"/>
      <c r="H58" s="50"/>
      <c r="I58" s="146"/>
      <c r="J58" s="146"/>
    </row>
    <row r="59" spans="1:12" x14ac:dyDescent="0.25">
      <c r="A59" s="43" t="s">
        <v>22</v>
      </c>
      <c r="B59" s="97" t="s">
        <v>61</v>
      </c>
      <c r="C59" s="97"/>
      <c r="D59" s="97"/>
      <c r="E59" s="97"/>
      <c r="F59" s="97"/>
      <c r="G59" s="97"/>
      <c r="H59" s="50"/>
      <c r="I59" s="146"/>
      <c r="J59" s="146"/>
    </row>
    <row r="60" spans="1:12" x14ac:dyDescent="0.25">
      <c r="B60" s="51" t="s">
        <v>65</v>
      </c>
      <c r="C60" s="49"/>
      <c r="D60" s="49"/>
      <c r="E60" s="49"/>
      <c r="F60" s="149"/>
      <c r="G60" s="149"/>
      <c r="H60" s="149"/>
      <c r="I60" s="146"/>
      <c r="J60" s="146"/>
    </row>
    <row r="63" spans="1:12" ht="89.25" customHeight="1" x14ac:dyDescent="0.25">
      <c r="A63" s="156" t="s">
        <v>79</v>
      </c>
      <c r="B63" s="156"/>
      <c r="C63" s="156"/>
      <c r="D63" s="156"/>
      <c r="E63" s="156"/>
      <c r="F63" s="156"/>
      <c r="G63" s="150"/>
    </row>
  </sheetData>
  <sheetProtection password="C712" sheet="1" objects="1" scenarios="1"/>
  <mergeCells count="23">
    <mergeCell ref="C31:E32"/>
    <mergeCell ref="F31:H32"/>
    <mergeCell ref="C3:E4"/>
    <mergeCell ref="F3:H4"/>
    <mergeCell ref="A5:A6"/>
    <mergeCell ref="B5:B6"/>
    <mergeCell ref="B23:F23"/>
    <mergeCell ref="B24:F24"/>
    <mergeCell ref="B25:F25"/>
    <mergeCell ref="B26:F26"/>
    <mergeCell ref="B27:F27"/>
    <mergeCell ref="B28:F28"/>
    <mergeCell ref="B29:F29"/>
    <mergeCell ref="B56:F56"/>
    <mergeCell ref="B57:H57"/>
    <mergeCell ref="B58:F58"/>
    <mergeCell ref="A63:F63"/>
    <mergeCell ref="A33:A35"/>
    <mergeCell ref="B33:B35"/>
    <mergeCell ref="B52:F52"/>
    <mergeCell ref="B53:H53"/>
    <mergeCell ref="B54:J54"/>
    <mergeCell ref="B55:F55"/>
  </mergeCells>
  <hyperlinks>
    <hyperlink ref="B60"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election activeCell="B18" sqref="B18"/>
    </sheetView>
  </sheetViews>
  <sheetFormatPr baseColWidth="10" defaultRowHeight="15" x14ac:dyDescent="0.25"/>
  <cols>
    <col min="1" max="1" width="10" style="1" customWidth="1"/>
    <col min="2" max="2" width="51.140625" style="2" customWidth="1"/>
    <col min="3" max="5" width="22.7109375" style="2" customWidth="1"/>
    <col min="6" max="6" width="22.7109375" style="3" customWidth="1"/>
    <col min="7" max="7" width="19.140625" style="3" customWidth="1"/>
    <col min="8" max="8" width="24.28515625" style="3" customWidth="1"/>
    <col min="9" max="16384" width="11.42578125" style="3"/>
  </cols>
  <sheetData>
    <row r="1" spans="1:11" x14ac:dyDescent="0.25">
      <c r="B1" s="2" t="s">
        <v>113</v>
      </c>
    </row>
    <row r="2" spans="1:11" ht="15.75" thickBot="1" x14ac:dyDescent="0.3">
      <c r="A2" s="4" t="s">
        <v>1</v>
      </c>
      <c r="B2" s="5"/>
      <c r="C2" s="5"/>
      <c r="D2" s="5"/>
      <c r="E2" s="5"/>
      <c r="F2" s="5"/>
    </row>
    <row r="3" spans="1:11" ht="15.75" thickTop="1" x14ac:dyDescent="0.25">
      <c r="A3" s="6"/>
      <c r="B3" s="7" t="s">
        <v>2</v>
      </c>
      <c r="C3" s="170" t="s">
        <v>3</v>
      </c>
      <c r="D3" s="171"/>
      <c r="E3" s="174" t="s">
        <v>4</v>
      </c>
      <c r="F3" s="171"/>
      <c r="G3" s="8"/>
    </row>
    <row r="4" spans="1:11" x14ac:dyDescent="0.25">
      <c r="A4" s="9"/>
      <c r="B4" s="10" t="s">
        <v>5</v>
      </c>
      <c r="C4" s="172"/>
      <c r="D4" s="173"/>
      <c r="E4" s="175"/>
      <c r="F4" s="173"/>
      <c r="G4" s="8"/>
    </row>
    <row r="5" spans="1:11" s="15" customFormat="1" ht="25.5" customHeight="1" x14ac:dyDescent="0.25">
      <c r="A5" s="176" t="s">
        <v>6</v>
      </c>
      <c r="B5" s="178" t="s">
        <v>7</v>
      </c>
      <c r="C5" s="11" t="s">
        <v>8</v>
      </c>
      <c r="D5" s="12" t="s">
        <v>9</v>
      </c>
      <c r="E5" s="13" t="s">
        <v>8</v>
      </c>
      <c r="F5" s="12" t="s">
        <v>9</v>
      </c>
      <c r="G5" s="14"/>
    </row>
    <row r="6" spans="1:11" s="15" customFormat="1" x14ac:dyDescent="0.25">
      <c r="A6" s="177"/>
      <c r="B6" s="179"/>
      <c r="C6" s="11" t="s">
        <v>10</v>
      </c>
      <c r="D6" s="12" t="s">
        <v>10</v>
      </c>
      <c r="E6" s="16" t="s">
        <v>10</v>
      </c>
      <c r="F6" s="12" t="s">
        <v>10</v>
      </c>
      <c r="G6" s="14"/>
    </row>
    <row r="7" spans="1:11" x14ac:dyDescent="0.25">
      <c r="A7" s="17" t="s">
        <v>11</v>
      </c>
      <c r="B7" s="18" t="s">
        <v>12</v>
      </c>
      <c r="C7" s="19">
        <v>3233.1629920000005</v>
      </c>
      <c r="D7" s="20">
        <v>3138.8824469400001</v>
      </c>
      <c r="E7" s="21">
        <v>3630.32</v>
      </c>
      <c r="F7" s="20">
        <v>3978.5699999999997</v>
      </c>
      <c r="G7" s="8"/>
    </row>
    <row r="8" spans="1:11" x14ac:dyDescent="0.25">
      <c r="A8" s="17" t="s">
        <v>13</v>
      </c>
      <c r="B8" s="18" t="s">
        <v>14</v>
      </c>
      <c r="C8" s="22" t="s">
        <v>15</v>
      </c>
      <c r="D8" s="23" t="s">
        <v>15</v>
      </c>
      <c r="E8" s="24">
        <v>1213.5675225081191</v>
      </c>
      <c r="F8" s="20">
        <v>1189.3</v>
      </c>
      <c r="G8" s="8"/>
      <c r="H8" s="25"/>
    </row>
    <row r="9" spans="1:11" x14ac:dyDescent="0.25">
      <c r="A9" s="17" t="s">
        <v>16</v>
      </c>
      <c r="B9" s="18" t="s">
        <v>17</v>
      </c>
      <c r="C9" s="19" t="s">
        <v>18</v>
      </c>
      <c r="D9" s="20" t="s">
        <v>18</v>
      </c>
      <c r="E9" s="21" t="s">
        <v>18</v>
      </c>
      <c r="F9" s="20" t="s">
        <v>18</v>
      </c>
      <c r="G9" s="8"/>
    </row>
    <row r="10" spans="1:11" s="8" customFormat="1" x14ac:dyDescent="0.25">
      <c r="A10" s="17" t="s">
        <v>19</v>
      </c>
      <c r="B10" s="18" t="s">
        <v>20</v>
      </c>
      <c r="C10" s="19" t="s">
        <v>21</v>
      </c>
      <c r="D10" s="20" t="s">
        <v>22</v>
      </c>
      <c r="E10" s="21" t="s">
        <v>22</v>
      </c>
      <c r="F10" s="20" t="s">
        <v>22</v>
      </c>
      <c r="H10" s="26"/>
      <c r="I10" s="26"/>
      <c r="J10" s="26"/>
      <c r="K10" s="26"/>
    </row>
    <row r="11" spans="1:11" x14ac:dyDescent="0.25">
      <c r="A11" s="17" t="s">
        <v>23</v>
      </c>
      <c r="B11" s="18" t="s">
        <v>24</v>
      </c>
      <c r="C11" s="19">
        <v>8.5972597399749624</v>
      </c>
      <c r="D11" s="20">
        <v>8.5972597399749624</v>
      </c>
      <c r="E11" s="21">
        <v>18.582266130890762</v>
      </c>
      <c r="F11" s="20">
        <v>18.582266130890762</v>
      </c>
      <c r="G11" s="8"/>
    </row>
    <row r="12" spans="1:11" x14ac:dyDescent="0.25">
      <c r="A12" s="17" t="s">
        <v>25</v>
      </c>
      <c r="B12" s="18" t="s">
        <v>26</v>
      </c>
      <c r="C12" s="19">
        <v>88.975023056669968</v>
      </c>
      <c r="D12" s="20">
        <v>88.975023056669968</v>
      </c>
      <c r="E12" s="21">
        <v>88.975023056669968</v>
      </c>
      <c r="F12" s="20">
        <v>88.975023056669968</v>
      </c>
      <c r="G12" s="8"/>
    </row>
    <row r="13" spans="1:11" x14ac:dyDescent="0.25">
      <c r="A13" s="17" t="s">
        <v>27</v>
      </c>
      <c r="B13" s="18" t="s">
        <v>28</v>
      </c>
      <c r="C13" s="19">
        <v>11.160667999999999</v>
      </c>
      <c r="D13" s="20">
        <v>11.160667999999999</v>
      </c>
      <c r="E13" s="21">
        <v>11.160667999999999</v>
      </c>
      <c r="F13" s="20">
        <v>11.160667999999999</v>
      </c>
      <c r="G13" s="8"/>
    </row>
    <row r="14" spans="1:11" x14ac:dyDescent="0.25">
      <c r="A14" s="17"/>
      <c r="B14" s="18" t="s">
        <v>29</v>
      </c>
      <c r="C14" s="19">
        <v>71.510000000000005</v>
      </c>
      <c r="D14" s="20">
        <v>71.510000000000005</v>
      </c>
      <c r="E14" s="21">
        <v>71.510000000000005</v>
      </c>
      <c r="F14" s="20">
        <v>71.510000000000005</v>
      </c>
      <c r="G14" s="8"/>
    </row>
    <row r="15" spans="1:11" x14ac:dyDescent="0.25">
      <c r="A15" s="27" t="s">
        <v>30</v>
      </c>
      <c r="B15" s="28" t="s">
        <v>31</v>
      </c>
      <c r="C15" s="29">
        <v>3413.4059427966458</v>
      </c>
      <c r="D15" s="30">
        <v>3319.1253977366455</v>
      </c>
      <c r="E15" s="31">
        <v>5034.1154796956807</v>
      </c>
      <c r="F15" s="30">
        <v>5358.0979571875614</v>
      </c>
      <c r="G15" s="8"/>
    </row>
    <row r="16" spans="1:11" x14ac:dyDescent="0.25">
      <c r="A16" s="17" t="s">
        <v>32</v>
      </c>
      <c r="B16" s="18" t="s">
        <v>33</v>
      </c>
      <c r="C16" s="19" t="s">
        <v>34</v>
      </c>
      <c r="D16" s="20" t="s">
        <v>34</v>
      </c>
      <c r="E16" s="21" t="s">
        <v>34</v>
      </c>
      <c r="F16" s="20" t="s">
        <v>34</v>
      </c>
      <c r="G16" s="8"/>
    </row>
    <row r="17" spans="1:8" x14ac:dyDescent="0.25">
      <c r="A17" s="17" t="s">
        <v>35</v>
      </c>
      <c r="B17" s="18" t="s">
        <v>36</v>
      </c>
      <c r="C17" s="32" t="s">
        <v>37</v>
      </c>
      <c r="D17" s="33" t="s">
        <v>37</v>
      </c>
      <c r="E17" s="34" t="s">
        <v>37</v>
      </c>
      <c r="F17" s="33" t="s">
        <v>37</v>
      </c>
      <c r="G17" s="8"/>
    </row>
    <row r="18" spans="1:8" x14ac:dyDescent="0.25">
      <c r="A18" s="17" t="s">
        <v>38</v>
      </c>
      <c r="B18" s="18" t="s">
        <v>39</v>
      </c>
      <c r="C18" s="19" t="s">
        <v>40</v>
      </c>
      <c r="D18" s="20" t="s">
        <v>40</v>
      </c>
      <c r="E18" s="21" t="s">
        <v>40</v>
      </c>
      <c r="F18" s="20" t="s">
        <v>40</v>
      </c>
      <c r="G18" s="8"/>
    </row>
    <row r="19" spans="1:8" x14ac:dyDescent="0.25">
      <c r="A19" s="27" t="s">
        <v>41</v>
      </c>
      <c r="B19" s="28" t="s">
        <v>42</v>
      </c>
      <c r="C19" s="29">
        <v>3413.4059427966458</v>
      </c>
      <c r="D19" s="30">
        <v>3319.1253977366455</v>
      </c>
      <c r="E19" s="31">
        <v>5034.1154796956807</v>
      </c>
      <c r="F19" s="30">
        <v>5358.0979571875614</v>
      </c>
      <c r="G19" s="8"/>
    </row>
    <row r="20" spans="1:8" x14ac:dyDescent="0.25">
      <c r="A20" s="17" t="s">
        <v>43</v>
      </c>
      <c r="B20" s="18" t="s">
        <v>44</v>
      </c>
      <c r="C20" s="19" t="s">
        <v>34</v>
      </c>
      <c r="D20" s="20" t="s">
        <v>34</v>
      </c>
      <c r="E20" s="21" t="s">
        <v>34</v>
      </c>
      <c r="F20" s="20" t="s">
        <v>34</v>
      </c>
      <c r="G20" s="8"/>
    </row>
    <row r="21" spans="1:8" x14ac:dyDescent="0.25">
      <c r="A21" s="17" t="s">
        <v>45</v>
      </c>
      <c r="B21" s="18" t="s">
        <v>46</v>
      </c>
      <c r="C21" s="19" t="s">
        <v>47</v>
      </c>
      <c r="D21" s="20" t="s">
        <v>48</v>
      </c>
      <c r="E21" s="21" t="s">
        <v>47</v>
      </c>
      <c r="F21" s="20" t="s">
        <v>48</v>
      </c>
      <c r="G21" s="8"/>
    </row>
    <row r="22" spans="1:8" x14ac:dyDescent="0.25">
      <c r="A22" s="17" t="s">
        <v>49</v>
      </c>
      <c r="B22" s="18" t="s">
        <v>50</v>
      </c>
      <c r="C22" s="32" t="s">
        <v>51</v>
      </c>
      <c r="D22" s="33" t="s">
        <v>51</v>
      </c>
      <c r="E22" s="34" t="s">
        <v>51</v>
      </c>
      <c r="F22" s="33" t="s">
        <v>51</v>
      </c>
      <c r="G22" s="8"/>
    </row>
    <row r="23" spans="1:8" ht="29.25" customHeight="1" thickBot="1" x14ac:dyDescent="0.3">
      <c r="A23" s="35" t="s">
        <v>52</v>
      </c>
      <c r="B23" s="36" t="s">
        <v>53</v>
      </c>
      <c r="C23" s="37"/>
      <c r="D23" s="38"/>
      <c r="E23" s="39"/>
      <c r="F23" s="38"/>
      <c r="G23" s="8"/>
    </row>
    <row r="24" spans="1:8" ht="15.75" customHeight="1" thickTop="1" x14ac:dyDescent="0.25">
      <c r="A24" s="40"/>
      <c r="B24" s="41"/>
      <c r="C24" s="42"/>
      <c r="D24" s="42"/>
      <c r="E24" s="42"/>
      <c r="F24" s="42"/>
    </row>
    <row r="25" spans="1:8" ht="15" customHeight="1" x14ac:dyDescent="0.25">
      <c r="A25" s="43"/>
      <c r="B25" s="44"/>
      <c r="C25" s="44"/>
      <c r="D25" s="44"/>
      <c r="E25" s="44"/>
    </row>
    <row r="26" spans="1:8" ht="15" customHeight="1" x14ac:dyDescent="0.25">
      <c r="A26" s="43"/>
      <c r="B26" s="155" t="s">
        <v>54</v>
      </c>
      <c r="C26" s="155"/>
      <c r="D26" s="155"/>
      <c r="E26" s="155"/>
      <c r="F26" s="155"/>
    </row>
    <row r="27" spans="1:8" ht="15" customHeight="1" x14ac:dyDescent="0.25">
      <c r="A27" s="45">
        <v>1</v>
      </c>
      <c r="B27" s="155" t="s">
        <v>55</v>
      </c>
      <c r="C27" s="155"/>
      <c r="D27" s="155"/>
      <c r="E27" s="155"/>
      <c r="F27" s="155"/>
    </row>
    <row r="28" spans="1:8" s="8" customFormat="1" ht="15" customHeight="1" x14ac:dyDescent="0.25">
      <c r="A28" s="43" t="s">
        <v>34</v>
      </c>
      <c r="B28" s="155" t="s">
        <v>56</v>
      </c>
      <c r="C28" s="155"/>
      <c r="D28" s="155"/>
      <c r="E28" s="155"/>
      <c r="F28" s="155"/>
      <c r="G28" s="155"/>
      <c r="H28" s="155"/>
    </row>
    <row r="29" spans="1:8" ht="15" customHeight="1" x14ac:dyDescent="0.25">
      <c r="A29" s="43" t="s">
        <v>37</v>
      </c>
      <c r="B29" s="155" t="s">
        <v>57</v>
      </c>
      <c r="C29" s="155"/>
      <c r="D29" s="155"/>
      <c r="E29" s="155"/>
      <c r="F29" s="155"/>
    </row>
    <row r="30" spans="1:8" x14ac:dyDescent="0.25">
      <c r="A30" s="46" t="s">
        <v>40</v>
      </c>
      <c r="B30" s="155" t="s">
        <v>58</v>
      </c>
      <c r="C30" s="155"/>
      <c r="D30" s="155"/>
      <c r="E30" s="155"/>
      <c r="F30" s="155"/>
    </row>
    <row r="31" spans="1:8" ht="14.25" customHeight="1" x14ac:dyDescent="0.25">
      <c r="A31" s="46" t="s">
        <v>47</v>
      </c>
      <c r="B31" s="155" t="s">
        <v>59</v>
      </c>
      <c r="C31" s="155"/>
      <c r="D31" s="155"/>
      <c r="E31" s="155"/>
      <c r="F31" s="155"/>
    </row>
    <row r="32" spans="1:8" x14ac:dyDescent="0.25">
      <c r="A32" s="43" t="s">
        <v>51</v>
      </c>
      <c r="B32" s="155" t="s">
        <v>60</v>
      </c>
      <c r="C32" s="155"/>
      <c r="D32" s="155"/>
      <c r="E32" s="155"/>
      <c r="F32" s="155"/>
    </row>
    <row r="33" spans="1:8" x14ac:dyDescent="0.25">
      <c r="A33" s="47" t="s">
        <v>18</v>
      </c>
      <c r="B33" s="48" t="s">
        <v>61</v>
      </c>
      <c r="C33" s="49"/>
      <c r="D33" s="49"/>
      <c r="E33" s="49"/>
      <c r="F33" s="50"/>
    </row>
    <row r="34" spans="1:8" s="8" customFormat="1" x14ac:dyDescent="0.25">
      <c r="A34" s="43" t="s">
        <v>62</v>
      </c>
      <c r="B34" s="155" t="s">
        <v>63</v>
      </c>
      <c r="C34" s="155"/>
      <c r="D34" s="155"/>
      <c r="E34" s="155"/>
      <c r="F34" s="155"/>
    </row>
    <row r="35" spans="1:8" ht="26.25" customHeight="1" x14ac:dyDescent="0.25">
      <c r="A35" s="47" t="s">
        <v>22</v>
      </c>
      <c r="B35" s="155" t="s">
        <v>64</v>
      </c>
      <c r="C35" s="155"/>
      <c r="D35" s="155"/>
      <c r="E35" s="155"/>
      <c r="F35" s="155"/>
    </row>
    <row r="36" spans="1:8" x14ac:dyDescent="0.25">
      <c r="A36" s="47"/>
      <c r="B36" s="51" t="s">
        <v>65</v>
      </c>
      <c r="C36" s="49"/>
      <c r="D36" s="49"/>
      <c r="E36" s="49"/>
      <c r="F36" s="50"/>
    </row>
    <row r="37" spans="1:8" ht="15.75" thickBot="1" x14ac:dyDescent="0.3">
      <c r="A37" s="47"/>
      <c r="B37" s="51"/>
      <c r="C37" s="49"/>
      <c r="D37" s="49"/>
      <c r="E37" s="49"/>
      <c r="F37" s="50"/>
    </row>
    <row r="38" spans="1:8" ht="15.75" thickTop="1" x14ac:dyDescent="0.25">
      <c r="A38" s="52"/>
      <c r="B38" s="53" t="s">
        <v>2</v>
      </c>
      <c r="C38" s="157" t="s">
        <v>3</v>
      </c>
      <c r="D38" s="158"/>
      <c r="E38" s="159"/>
      <c r="F38" s="157" t="s">
        <v>4</v>
      </c>
      <c r="G38" s="158"/>
      <c r="H38" s="159"/>
    </row>
    <row r="39" spans="1:8" ht="15.75" thickBot="1" x14ac:dyDescent="0.3">
      <c r="A39" s="52"/>
      <c r="B39" s="53" t="s">
        <v>66</v>
      </c>
      <c r="C39" s="160"/>
      <c r="D39" s="161"/>
      <c r="E39" s="162"/>
      <c r="F39" s="160"/>
      <c r="G39" s="163"/>
      <c r="H39" s="164"/>
    </row>
    <row r="40" spans="1:8" s="15" customFormat="1" ht="15.75" thickTop="1" x14ac:dyDescent="0.25">
      <c r="A40" s="165" t="s">
        <v>6</v>
      </c>
      <c r="B40" s="167" t="s">
        <v>7</v>
      </c>
      <c r="C40" s="54" t="s">
        <v>8</v>
      </c>
      <c r="D40" s="55" t="s">
        <v>8</v>
      </c>
      <c r="E40" s="56" t="s">
        <v>67</v>
      </c>
      <c r="F40" s="54" t="s">
        <v>8</v>
      </c>
      <c r="G40" s="55" t="s">
        <v>8</v>
      </c>
      <c r="H40" s="55" t="s">
        <v>67</v>
      </c>
    </row>
    <row r="41" spans="1:8" s="15" customFormat="1" x14ac:dyDescent="0.25">
      <c r="A41" s="165"/>
      <c r="B41" s="167"/>
      <c r="C41" s="57"/>
      <c r="D41" s="58">
        <v>0.08</v>
      </c>
      <c r="E41" s="59">
        <v>0.08</v>
      </c>
      <c r="F41" s="60"/>
      <c r="G41" s="58">
        <v>0.08</v>
      </c>
      <c r="H41" s="61">
        <v>0.08</v>
      </c>
    </row>
    <row r="42" spans="1:8" s="15" customFormat="1" x14ac:dyDescent="0.25">
      <c r="A42" s="166"/>
      <c r="B42" s="168"/>
      <c r="C42" s="62" t="s">
        <v>10</v>
      </c>
      <c r="D42" s="63" t="s">
        <v>10</v>
      </c>
      <c r="E42" s="64" t="s">
        <v>10</v>
      </c>
      <c r="F42" s="62" t="s">
        <v>10</v>
      </c>
      <c r="G42" s="63" t="s">
        <v>10</v>
      </c>
      <c r="H42" s="63" t="s">
        <v>10</v>
      </c>
    </row>
    <row r="43" spans="1:8" x14ac:dyDescent="0.25">
      <c r="A43" s="65" t="s">
        <v>11</v>
      </c>
      <c r="B43" s="18" t="s">
        <v>12</v>
      </c>
      <c r="C43" s="66">
        <v>3630.32</v>
      </c>
      <c r="D43" s="66">
        <v>3955.7799999999997</v>
      </c>
      <c r="E43" s="67">
        <v>4403</v>
      </c>
      <c r="F43" s="68">
        <v>3630.32</v>
      </c>
      <c r="G43" s="66">
        <v>3955.7799999999997</v>
      </c>
      <c r="H43" s="69">
        <v>4403</v>
      </c>
    </row>
    <row r="44" spans="1:8" x14ac:dyDescent="0.25">
      <c r="A44" s="17" t="s">
        <v>13</v>
      </c>
      <c r="B44" s="18" t="s">
        <v>14</v>
      </c>
      <c r="C44" s="70" t="s">
        <v>15</v>
      </c>
      <c r="D44" s="70" t="s">
        <v>15</v>
      </c>
      <c r="E44" s="67" t="s">
        <v>15</v>
      </c>
      <c r="F44" s="68">
        <v>1213.5675225081191</v>
      </c>
      <c r="G44" s="70">
        <v>1116.4821207074697</v>
      </c>
      <c r="H44" s="69">
        <v>1116.48</v>
      </c>
    </row>
    <row r="45" spans="1:8" x14ac:dyDescent="0.25">
      <c r="A45" s="71" t="s">
        <v>16</v>
      </c>
      <c r="B45" s="18" t="s">
        <v>68</v>
      </c>
      <c r="C45" s="72" t="s">
        <v>69</v>
      </c>
      <c r="D45" s="72" t="s">
        <v>69</v>
      </c>
      <c r="E45" s="73" t="s">
        <v>69</v>
      </c>
      <c r="F45" s="74" t="s">
        <v>69</v>
      </c>
      <c r="G45" s="72" t="s">
        <v>69</v>
      </c>
      <c r="H45" s="75" t="s">
        <v>69</v>
      </c>
    </row>
    <row r="46" spans="1:8" x14ac:dyDescent="0.25">
      <c r="A46" s="71" t="s">
        <v>23</v>
      </c>
      <c r="B46" s="18" t="s">
        <v>70</v>
      </c>
      <c r="C46" s="76">
        <v>18.582266130890762</v>
      </c>
      <c r="D46" s="76">
        <v>18.582266130890762</v>
      </c>
      <c r="E46" s="77">
        <v>18.582266130890762</v>
      </c>
      <c r="F46" s="78">
        <v>18.582266130890762</v>
      </c>
      <c r="G46" s="76">
        <v>18.582266130890762</v>
      </c>
      <c r="H46" s="79">
        <v>18.582266130890762</v>
      </c>
    </row>
    <row r="47" spans="1:8" s="8" customFormat="1" x14ac:dyDescent="0.25">
      <c r="A47" s="65" t="s">
        <v>25</v>
      </c>
      <c r="B47" s="18" t="s">
        <v>26</v>
      </c>
      <c r="C47" s="66">
        <v>88.975023056669968</v>
      </c>
      <c r="D47" s="66">
        <v>88.975023056669968</v>
      </c>
      <c r="E47" s="77">
        <v>88.975023056669968</v>
      </c>
      <c r="F47" s="80">
        <v>88.975023056669968</v>
      </c>
      <c r="G47" s="66">
        <v>88.975023056669968</v>
      </c>
      <c r="H47" s="79">
        <v>88.975023056669968</v>
      </c>
    </row>
    <row r="48" spans="1:8" s="8" customFormat="1" x14ac:dyDescent="0.25">
      <c r="A48" s="17" t="s">
        <v>27</v>
      </c>
      <c r="B48" s="18" t="s">
        <v>71</v>
      </c>
      <c r="C48" s="66">
        <v>7.2405999999999997</v>
      </c>
      <c r="D48" s="66">
        <v>7.2405999999999997</v>
      </c>
      <c r="E48" s="77">
        <v>7.2405999999999997</v>
      </c>
      <c r="F48" s="80">
        <v>7.2405999999999997</v>
      </c>
      <c r="G48" s="66">
        <v>7.2405999999999997</v>
      </c>
      <c r="H48" s="79">
        <v>7.2405999999999997</v>
      </c>
    </row>
    <row r="49" spans="1:8" x14ac:dyDescent="0.25">
      <c r="A49" s="71"/>
      <c r="B49" s="18" t="s">
        <v>29</v>
      </c>
      <c r="C49" s="66">
        <v>71.510000000000005</v>
      </c>
      <c r="D49" s="66">
        <v>71.510000000000005</v>
      </c>
      <c r="E49" s="77">
        <v>71.510000000000005</v>
      </c>
      <c r="F49" s="78">
        <v>71.510000000000005</v>
      </c>
      <c r="G49" s="76">
        <v>71.510000000000005</v>
      </c>
      <c r="H49" s="79">
        <v>71.510000000000005</v>
      </c>
    </row>
    <row r="50" spans="1:8" x14ac:dyDescent="0.25">
      <c r="A50" s="81" t="s">
        <v>30</v>
      </c>
      <c r="B50" s="82" t="s">
        <v>31</v>
      </c>
      <c r="C50" s="83">
        <v>3816.6278891875613</v>
      </c>
      <c r="D50" s="84">
        <v>4142.0878891875609</v>
      </c>
      <c r="E50" s="85">
        <v>4589.3078891875612</v>
      </c>
      <c r="F50" s="86">
        <v>5030.1954116956804</v>
      </c>
      <c r="G50" s="84">
        <v>5258.570009895031</v>
      </c>
      <c r="H50" s="87">
        <v>5705.7878891875607</v>
      </c>
    </row>
    <row r="51" spans="1:8" x14ac:dyDescent="0.25">
      <c r="A51" s="71" t="s">
        <v>32</v>
      </c>
      <c r="B51" s="18" t="s">
        <v>72</v>
      </c>
      <c r="C51" s="66" t="s">
        <v>34</v>
      </c>
      <c r="D51" s="66" t="s">
        <v>34</v>
      </c>
      <c r="E51" s="77" t="s">
        <v>34</v>
      </c>
      <c r="F51" s="78" t="s">
        <v>34</v>
      </c>
      <c r="G51" s="76" t="s">
        <v>34</v>
      </c>
      <c r="H51" s="79" t="s">
        <v>34</v>
      </c>
    </row>
    <row r="52" spans="1:8" x14ac:dyDescent="0.25">
      <c r="A52" s="71" t="s">
        <v>35</v>
      </c>
      <c r="B52" s="18" t="s">
        <v>36</v>
      </c>
      <c r="C52" s="66" t="s">
        <v>37</v>
      </c>
      <c r="D52" s="72" t="s">
        <v>37</v>
      </c>
      <c r="E52" s="73" t="s">
        <v>37</v>
      </c>
      <c r="F52" s="74" t="s">
        <v>37</v>
      </c>
      <c r="G52" s="72" t="s">
        <v>37</v>
      </c>
      <c r="H52" s="75" t="s">
        <v>37</v>
      </c>
    </row>
    <row r="53" spans="1:8" x14ac:dyDescent="0.25">
      <c r="A53" s="71" t="s">
        <v>38</v>
      </c>
      <c r="B53" s="18" t="s">
        <v>39</v>
      </c>
      <c r="C53" s="66" t="s">
        <v>40</v>
      </c>
      <c r="D53" s="88" t="s">
        <v>40</v>
      </c>
      <c r="E53" s="73" t="s">
        <v>40</v>
      </c>
      <c r="F53" s="74" t="s">
        <v>40</v>
      </c>
      <c r="G53" s="76" t="s">
        <v>40</v>
      </c>
      <c r="H53" s="79" t="s">
        <v>40</v>
      </c>
    </row>
    <row r="54" spans="1:8" x14ac:dyDescent="0.25">
      <c r="A54" s="81" t="s">
        <v>41</v>
      </c>
      <c r="B54" s="89" t="s">
        <v>42</v>
      </c>
      <c r="C54" s="84">
        <v>3816.6278891875613</v>
      </c>
      <c r="D54" s="84">
        <v>4142.0878891875609</v>
      </c>
      <c r="E54" s="85">
        <v>4589.3078891875612</v>
      </c>
      <c r="F54" s="86">
        <v>5030.1954116956804</v>
      </c>
      <c r="G54" s="84">
        <v>5258.570009895031</v>
      </c>
      <c r="H54" s="87">
        <v>5705.7878891875607</v>
      </c>
    </row>
    <row r="55" spans="1:8" x14ac:dyDescent="0.25">
      <c r="A55" s="71" t="s">
        <v>43</v>
      </c>
      <c r="B55" s="18" t="s">
        <v>44</v>
      </c>
      <c r="C55" s="66" t="s">
        <v>34</v>
      </c>
      <c r="D55" s="66" t="s">
        <v>34</v>
      </c>
      <c r="E55" s="77" t="s">
        <v>34</v>
      </c>
      <c r="F55" s="78" t="s">
        <v>34</v>
      </c>
      <c r="G55" s="76" t="s">
        <v>34</v>
      </c>
      <c r="H55" s="79" t="s">
        <v>34</v>
      </c>
    </row>
    <row r="56" spans="1:8" x14ac:dyDescent="0.25">
      <c r="A56" s="71" t="s">
        <v>45</v>
      </c>
      <c r="B56" s="18" t="s">
        <v>46</v>
      </c>
      <c r="C56" s="66" t="s">
        <v>47</v>
      </c>
      <c r="D56" s="72" t="s">
        <v>47</v>
      </c>
      <c r="E56" s="77" t="s">
        <v>48</v>
      </c>
      <c r="F56" s="78" t="s">
        <v>47</v>
      </c>
      <c r="G56" s="72" t="s">
        <v>47</v>
      </c>
      <c r="H56" s="79" t="s">
        <v>48</v>
      </c>
    </row>
    <row r="57" spans="1:8" x14ac:dyDescent="0.25">
      <c r="A57" s="71" t="s">
        <v>49</v>
      </c>
      <c r="B57" s="18" t="s">
        <v>73</v>
      </c>
      <c r="C57" s="66" t="s">
        <v>51</v>
      </c>
      <c r="D57" s="72" t="s">
        <v>51</v>
      </c>
      <c r="E57" s="73" t="s">
        <v>51</v>
      </c>
      <c r="F57" s="74" t="s">
        <v>51</v>
      </c>
      <c r="G57" s="72" t="s">
        <v>51</v>
      </c>
      <c r="H57" s="75" t="s">
        <v>51</v>
      </c>
    </row>
    <row r="58" spans="1:8" ht="15.75" thickBot="1" x14ac:dyDescent="0.3">
      <c r="A58" s="90" t="s">
        <v>52</v>
      </c>
      <c r="B58" s="36" t="s">
        <v>53</v>
      </c>
      <c r="C58" s="91"/>
      <c r="D58" s="92"/>
      <c r="E58" s="93"/>
      <c r="F58" s="94"/>
      <c r="G58" s="95"/>
      <c r="H58" s="96"/>
    </row>
    <row r="59" spans="1:8" ht="15.75" thickTop="1" x14ac:dyDescent="0.25">
      <c r="A59" s="40"/>
      <c r="B59" s="41"/>
      <c r="C59" s="42"/>
      <c r="D59" s="42"/>
      <c r="E59" s="1"/>
      <c r="F59" s="1"/>
    </row>
    <row r="60" spans="1:8" x14ac:dyDescent="0.25">
      <c r="A60" s="43"/>
      <c r="B60" s="169"/>
      <c r="C60" s="169"/>
      <c r="D60" s="169"/>
      <c r="E60" s="169"/>
    </row>
    <row r="61" spans="1:8" x14ac:dyDescent="0.25">
      <c r="A61" s="43"/>
      <c r="B61" s="155" t="s">
        <v>74</v>
      </c>
      <c r="C61" s="155"/>
      <c r="D61" s="155"/>
      <c r="E61" s="155"/>
      <c r="F61" s="50"/>
    </row>
    <row r="62" spans="1:8" x14ac:dyDescent="0.25">
      <c r="A62" s="45">
        <v>1</v>
      </c>
      <c r="B62" s="155" t="s">
        <v>55</v>
      </c>
      <c r="C62" s="155"/>
      <c r="D62" s="155"/>
      <c r="E62" s="155"/>
      <c r="F62" s="50"/>
    </row>
    <row r="63" spans="1:8" x14ac:dyDescent="0.25">
      <c r="A63" s="43" t="s">
        <v>69</v>
      </c>
      <c r="B63" s="97" t="s">
        <v>61</v>
      </c>
      <c r="C63" s="97"/>
      <c r="D63" s="97"/>
      <c r="E63" s="97"/>
      <c r="F63" s="50"/>
    </row>
    <row r="64" spans="1:8" s="8" customFormat="1" ht="15" customHeight="1" x14ac:dyDescent="0.25">
      <c r="A64" s="43" t="s">
        <v>34</v>
      </c>
      <c r="B64" s="155" t="s">
        <v>75</v>
      </c>
      <c r="C64" s="155"/>
      <c r="D64" s="155"/>
      <c r="E64" s="155"/>
      <c r="F64" s="155"/>
      <c r="G64" s="155"/>
      <c r="H64" s="155"/>
    </row>
    <row r="65" spans="1:6" x14ac:dyDescent="0.25">
      <c r="A65" s="43" t="s">
        <v>37</v>
      </c>
      <c r="B65" s="155" t="s">
        <v>76</v>
      </c>
      <c r="C65" s="155"/>
      <c r="D65" s="155"/>
      <c r="E65" s="155"/>
      <c r="F65" s="50"/>
    </row>
    <row r="66" spans="1:6" x14ac:dyDescent="0.25">
      <c r="A66" s="46" t="s">
        <v>40</v>
      </c>
      <c r="B66" s="155" t="s">
        <v>58</v>
      </c>
      <c r="C66" s="155"/>
      <c r="D66" s="155"/>
      <c r="E66" s="155"/>
      <c r="F66" s="50"/>
    </row>
    <row r="67" spans="1:6" ht="15" customHeight="1" x14ac:dyDescent="0.25">
      <c r="A67" s="46" t="s">
        <v>47</v>
      </c>
      <c r="B67" s="155" t="s">
        <v>59</v>
      </c>
      <c r="C67" s="155"/>
      <c r="D67" s="155"/>
      <c r="E67" s="155"/>
      <c r="F67" s="155"/>
    </row>
    <row r="68" spans="1:6" x14ac:dyDescent="0.25">
      <c r="A68" s="43" t="s">
        <v>51</v>
      </c>
      <c r="B68" s="155" t="s">
        <v>77</v>
      </c>
      <c r="C68" s="155"/>
      <c r="D68" s="155"/>
      <c r="E68" s="155"/>
      <c r="F68" s="50"/>
    </row>
    <row r="69" spans="1:6" x14ac:dyDescent="0.25">
      <c r="B69" s="98" t="s">
        <v>78</v>
      </c>
      <c r="C69" s="49"/>
      <c r="D69" s="49"/>
      <c r="E69" s="49"/>
      <c r="F69" s="50"/>
    </row>
    <row r="70" spans="1:6" x14ac:dyDescent="0.25">
      <c r="B70" s="51" t="s">
        <v>65</v>
      </c>
    </row>
    <row r="72" spans="1:6" ht="87.75" customHeight="1" x14ac:dyDescent="0.25">
      <c r="A72" s="156" t="s">
        <v>79</v>
      </c>
      <c r="B72" s="156"/>
      <c r="C72" s="156"/>
      <c r="D72" s="156"/>
      <c r="E72" s="156"/>
    </row>
  </sheetData>
  <sheetProtection password="C712" sheet="1" objects="1" scenarios="1"/>
  <mergeCells count="26">
    <mergeCell ref="B27:F27"/>
    <mergeCell ref="C3:D4"/>
    <mergeCell ref="E3:F4"/>
    <mergeCell ref="A5:A6"/>
    <mergeCell ref="B5:B6"/>
    <mergeCell ref="B26:F26"/>
    <mergeCell ref="B60:E60"/>
    <mergeCell ref="B28:H28"/>
    <mergeCell ref="B29:F29"/>
    <mergeCell ref="B30:F30"/>
    <mergeCell ref="B31:F31"/>
    <mergeCell ref="B32:F32"/>
    <mergeCell ref="B34:F34"/>
    <mergeCell ref="B35:F35"/>
    <mergeCell ref="C38:E39"/>
    <mergeCell ref="F38:H39"/>
    <mergeCell ref="A40:A42"/>
    <mergeCell ref="B40:B42"/>
    <mergeCell ref="B68:E68"/>
    <mergeCell ref="A72:E72"/>
    <mergeCell ref="B61:E61"/>
    <mergeCell ref="B62:E62"/>
    <mergeCell ref="B64:H64"/>
    <mergeCell ref="B65:E65"/>
    <mergeCell ref="B66:E66"/>
    <mergeCell ref="B67:F67"/>
  </mergeCells>
  <hyperlinks>
    <hyperlink ref="B36" location="Nota" display="Ver Nota Informativa"/>
    <hyperlink ref="B70"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1-14</vt:lpstr>
      <vt:lpstr>Julio 15-27</vt:lpstr>
      <vt:lpstr>Julio 28-31</vt:lpstr>
      <vt:lpstr>Agosto 1 - 27</vt:lpstr>
      <vt:lpstr>Agosto 28-31</vt:lpstr>
      <vt:lpstr>Septiembre</vt:lpstr>
      <vt:lpstr>Octubre</vt:lpstr>
      <vt:lpstr>Noviembre 1-2</vt:lpstr>
      <vt:lpstr>Noviembre 3-30</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2017-01-11T16:05:04Z</dcterms:created>
  <dcterms:modified xsi:type="dcterms:W3CDTF">2020-03-04T20:41:05Z</dcterms:modified>
</cp:coreProperties>
</file>