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8">#REF!</definedName>
    <definedName name="\A" localSheetId="4">#REF!</definedName>
    <definedName name="\A" localSheetId="0">#REF!</definedName>
    <definedName name="\A" localSheetId="5">#REF!</definedName>
    <definedName name="\A" localSheetId="6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5">#REF!</definedName>
    <definedName name="\L" localSheetId="6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5">#REF!</definedName>
    <definedName name="\P" localSheetId="6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5">#REF!</definedName>
    <definedName name="ADI" localSheetId="6">#REF!</definedName>
    <definedName name="ADI" localSheetId="1">#REF!</definedName>
    <definedName name="ADI" localSheetId="2">#REF!</definedName>
    <definedName name="ADI" localSheetId="3">#REF!</definedName>
    <definedName name="ADI">#REF!</definedName>
    <definedName name="_xlnm.Print_Area" localSheetId="8">'ABRIL'!$A$38:$E$71</definedName>
    <definedName name="_xlnm.Print_Area" localSheetId="4">'AGOSTO'!$A$38:$E$71</definedName>
    <definedName name="_xlnm.Print_Area" localSheetId="0">'DICIEMBRE'!$A$38:$E$71</definedName>
    <definedName name="_xlnm.Print_Area" localSheetId="11">'ENERO'!$A$38:$E$71</definedName>
    <definedName name="_xlnm.Print_Area" localSheetId="10">'FEBRERO'!$A$38:$E$71</definedName>
    <definedName name="_xlnm.Print_Area" localSheetId="5">'JULIO'!$A$38:$E$71</definedName>
    <definedName name="_xlnm.Print_Area" localSheetId="6">'JUNIO'!$A$38:$E$71</definedName>
    <definedName name="_xlnm.Print_Area" localSheetId="9">'MARZO'!$A$38:$E$71</definedName>
    <definedName name="_xlnm.Print_Area" localSheetId="7">'MAYO'!$A$38:$E$71</definedName>
    <definedName name="_xlnm.Print_Area" localSheetId="1">'NOVIEMBRE'!$A$38:$E$71</definedName>
    <definedName name="_xlnm.Print_Area" localSheetId="2">'OCTUBRE'!$A$38:$E$71</definedName>
    <definedName name="_xlnm.Print_Area" localSheetId="3">'SEPTIEMBRE'!$A$38:$E$71</definedName>
    <definedName name="DAT" localSheetId="8">#REF!</definedName>
    <definedName name="DAT" localSheetId="4">#REF!</definedName>
    <definedName name="DAT" localSheetId="0">#REF!</definedName>
    <definedName name="DAT" localSheetId="5">#REF!</definedName>
    <definedName name="DAT" localSheetId="6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ERR" localSheetId="8">'[1]TARIF2002'!#REF!</definedName>
    <definedName name="ERR" localSheetId="4">'[1]TARIF2002'!#REF!</definedName>
    <definedName name="ERR" localSheetId="0">'[1]TARIF2002'!#REF!</definedName>
    <definedName name="ERR" localSheetId="5">'[1]TARIF2002'!#REF!</definedName>
    <definedName name="ERR" localSheetId="6">'[1]TARIF2002'!#REF!</definedName>
    <definedName name="ERR" localSheetId="1">'[1]TARIF2002'!#REF!</definedName>
    <definedName name="ERR" localSheetId="2">'[1]TARIF2002'!#REF!</definedName>
    <definedName name="ERR" localSheetId="3">'[1]TARIF2002'!#REF!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5">#REF!</definedName>
    <definedName name="ERROR" localSheetId="6">#REF!</definedName>
    <definedName name="ERROR" localSheetId="1">#REF!</definedName>
    <definedName name="ERROR" localSheetId="2">#REF!</definedName>
    <definedName name="ERROR" localSheetId="3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5">#REF!</definedName>
    <definedName name="ERROR1" localSheetId="6">#REF!</definedName>
    <definedName name="ERROR1" localSheetId="1">#REF!</definedName>
    <definedName name="ERROR1" localSheetId="2">#REF!</definedName>
    <definedName name="ERROR1" localSheetId="3">#REF!</definedName>
    <definedName name="ERROR1">#REF!</definedName>
    <definedName name="ERROR2" localSheetId="0">#REF!</definedName>
    <definedName name="ERROR2" localSheetId="1">#REF!</definedName>
    <definedName name="ERROR2" localSheetId="2">#REF!</definedName>
    <definedName name="ERROR2" localSheetId="3">#REF!</definedName>
    <definedName name="ERROR2">#REF!</definedName>
    <definedName name="ERROR3" localSheetId="8">'[1]TARIF2002'!#REF!</definedName>
    <definedName name="ERROR3" localSheetId="4">'[1]TARIF2002'!#REF!</definedName>
    <definedName name="ERROR3" localSheetId="0">'[1]TARIF2002'!#REF!</definedName>
    <definedName name="ERROR3" localSheetId="5">'[1]TARIF2002'!#REF!</definedName>
    <definedName name="ERROR3" localSheetId="6">'[1]TARIF2002'!#REF!</definedName>
    <definedName name="ERROR3" localSheetId="1">'[1]TARIF2002'!#REF!</definedName>
    <definedName name="ERROR3" localSheetId="2">'[1]TARIF2002'!#REF!</definedName>
    <definedName name="ERROR3" localSheetId="3">'[1]TARIF2002'!#REF!</definedName>
    <definedName name="ERROR3">'[1]TARIF2002'!#REF!</definedName>
    <definedName name="ERROR5" localSheetId="8">'[1]TARIF2002'!#REF!</definedName>
    <definedName name="ERROR5" localSheetId="4">'[1]TARIF2002'!#REF!</definedName>
    <definedName name="ERROR5" localSheetId="0">'[1]TARIF2002'!#REF!</definedName>
    <definedName name="ERROR5" localSheetId="5">'[1]TARIF2002'!#REF!</definedName>
    <definedName name="ERROR5" localSheetId="6">'[1]TARIF2002'!#REF!</definedName>
    <definedName name="ERROR5" localSheetId="1">'[1]TARIF2002'!#REF!</definedName>
    <definedName name="ERROR5" localSheetId="2">'[1]TARIF2002'!#REF!</definedName>
    <definedName name="ERROR5" localSheetId="3">'[1]TARIF2002'!#REF!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5">#REF!</definedName>
    <definedName name="j" localSheetId="6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MATRIZRICS">'[4]RICS NUEVA HOJA DIARIA'!$A$1:$AB$42</definedName>
    <definedName name="MES" localSheetId="0">#REF!</definedName>
    <definedName name="MES" localSheetId="1">#REF!</definedName>
    <definedName name="MES" localSheetId="2">#REF!</definedName>
    <definedName name="MES" localSheetId="3">#REF!</definedName>
    <definedName name="MES">#REF!</definedName>
    <definedName name="Q" localSheetId="8">'[3]TARIF2002'!#REF!</definedName>
    <definedName name="Q" localSheetId="4">'[3]TARIF2002'!#REF!</definedName>
    <definedName name="Q" localSheetId="0">'[3]TARIF2002'!#REF!</definedName>
    <definedName name="Q" localSheetId="5">'[3]TARIF2002'!#REF!</definedName>
    <definedName name="Q" localSheetId="6">'[3]TARIF2002'!#REF!</definedName>
    <definedName name="Q" localSheetId="1">'[3]TARIF2002'!#REF!</definedName>
    <definedName name="Q" localSheetId="2">'[3]TARIF2002'!#REF!</definedName>
    <definedName name="Q" localSheetId="3">'[3]TARIF2002'!#REF!</definedName>
    <definedName name="Q">'[3]TARIF2002'!#REF!</definedName>
    <definedName name="QE" localSheetId="8">'[1]TARIF2002'!#REF!</definedName>
    <definedName name="QE" localSheetId="4">'[1]TARIF2002'!#REF!</definedName>
    <definedName name="QE" localSheetId="0">'[1]TARIF2002'!#REF!</definedName>
    <definedName name="QE" localSheetId="5">'[1]TARIF2002'!#REF!</definedName>
    <definedName name="QE" localSheetId="6">'[1]TARIF2002'!#REF!</definedName>
    <definedName name="QE" localSheetId="1">'[1]TARIF2002'!#REF!</definedName>
    <definedName name="QE" localSheetId="2">'[1]TARIF2002'!#REF!</definedName>
    <definedName name="QE" localSheetId="3">'[1]TARIF2002'!#REF!</definedName>
    <definedName name="QE">'[1]TARIF2002'!#REF!</definedName>
    <definedName name="QE_TE" localSheetId="8">'[1]TARIF2002'!#REF!</definedName>
    <definedName name="QE_TE" localSheetId="4">'[1]TARIF2002'!#REF!</definedName>
    <definedName name="QE_TE" localSheetId="0">'[1]TARIF2002'!#REF!</definedName>
    <definedName name="QE_TE" localSheetId="5">'[1]TARIF2002'!#REF!</definedName>
    <definedName name="QE_TE" localSheetId="6">'[1]TARIF2002'!#REF!</definedName>
    <definedName name="QE_TE" localSheetId="1">'[1]TARIF2002'!#REF!</definedName>
    <definedName name="QE_TE" localSheetId="2">'[1]TARIF2002'!#REF!</definedName>
    <definedName name="QE_TE" localSheetId="3">'[1]TARIF2002'!#REF!</definedName>
    <definedName name="QE_TE">'[1]TARIF2002'!#REF!</definedName>
    <definedName name="QI" localSheetId="8">'[1]TARIF2002'!#REF!</definedName>
    <definedName name="QI" localSheetId="4">'[1]TARIF2002'!#REF!</definedName>
    <definedName name="QI" localSheetId="0">'[1]TARIF2002'!#REF!</definedName>
    <definedName name="QI" localSheetId="5">'[1]TARIF2002'!#REF!</definedName>
    <definedName name="QI" localSheetId="6">'[1]TARIF2002'!#REF!</definedName>
    <definedName name="QI" localSheetId="1">'[1]TARIF2002'!#REF!</definedName>
    <definedName name="QI" localSheetId="2">'[1]TARIF2002'!#REF!</definedName>
    <definedName name="QI" localSheetId="3">'[1]TARIF2002'!#REF!</definedName>
    <definedName name="QI">'[1]TARIF2002'!#REF!</definedName>
    <definedName name="QI_TI" localSheetId="8">'[1]TARIF2002'!#REF!</definedName>
    <definedName name="QI_TI" localSheetId="4">'[1]TARIF2002'!#REF!</definedName>
    <definedName name="QI_TI" localSheetId="0">'[1]TARIF2002'!#REF!</definedName>
    <definedName name="QI_TI" localSheetId="5">'[1]TARIF2002'!#REF!</definedName>
    <definedName name="QI_TI" localSheetId="6">'[1]TARIF2002'!#REF!</definedName>
    <definedName name="QI_TI" localSheetId="1">'[1]TARIF2002'!#REF!</definedName>
    <definedName name="QI_TI" localSheetId="2">'[1]TARIF2002'!#REF!</definedName>
    <definedName name="QI_TI" localSheetId="3">'[1]TARIF2002'!#REF!</definedName>
    <definedName name="QI_TI">'[1]TARIF2002'!#REF!</definedName>
    <definedName name="QN" localSheetId="8">'[1]TARIF2002'!#REF!</definedName>
    <definedName name="QN" localSheetId="4">'[1]TARIF2002'!#REF!</definedName>
    <definedName name="QN" localSheetId="0">'[1]TARIF2002'!#REF!</definedName>
    <definedName name="QN" localSheetId="5">'[1]TARIF2002'!#REF!</definedName>
    <definedName name="QN" localSheetId="6">'[1]TARIF2002'!#REF!</definedName>
    <definedName name="QN" localSheetId="1">'[1]TARIF2002'!#REF!</definedName>
    <definedName name="QN" localSheetId="2">'[1]TARIF2002'!#REF!</definedName>
    <definedName name="QN" localSheetId="3">'[1]TARIF2002'!#REF!</definedName>
    <definedName name="QN">'[1]TARIF2002'!#REF!</definedName>
    <definedName name="QN_QI" localSheetId="8">'[1]TARIF2002'!#REF!</definedName>
    <definedName name="QN_QI" localSheetId="4">'[1]TARIF2002'!#REF!</definedName>
    <definedName name="QN_QI" localSheetId="0">'[1]TARIF2002'!#REF!</definedName>
    <definedName name="QN_QI" localSheetId="5">'[1]TARIF2002'!#REF!</definedName>
    <definedName name="QN_QI" localSheetId="6">'[1]TARIF2002'!#REF!</definedName>
    <definedName name="QN_QI" localSheetId="1">'[1]TARIF2002'!#REF!</definedName>
    <definedName name="QN_QI" localSheetId="2">'[1]TARIF2002'!#REF!</definedName>
    <definedName name="QN_QI" localSheetId="3">'[1]TARIF2002'!#REF!</definedName>
    <definedName name="QN_QI">'[1]TARIF2002'!#REF!</definedName>
    <definedName name="QNS" localSheetId="8">'[3]TARIF2002'!#REF!</definedName>
    <definedName name="QNS" localSheetId="4">'[3]TARIF2002'!#REF!</definedName>
    <definedName name="QNS" localSheetId="0">'[3]TARIF2002'!#REF!</definedName>
    <definedName name="QNS" localSheetId="5">'[3]TARIF2002'!#REF!</definedName>
    <definedName name="QNS" localSheetId="6">'[3]TARIF2002'!#REF!</definedName>
    <definedName name="QNS" localSheetId="1">'[3]TARIF2002'!#REF!</definedName>
    <definedName name="QNS" localSheetId="2">'[3]TARIF2002'!#REF!</definedName>
    <definedName name="QNS" localSheetId="3">'[3]TARIF2002'!#REF!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5">#REF!</definedName>
    <definedName name="REG" localSheetId="6">#REF!</definedName>
    <definedName name="REG" localSheetId="1">#REF!</definedName>
    <definedName name="REG" localSheetId="2">#REF!</definedName>
    <definedName name="REG" localSheetId="3">#REF!</definedName>
    <definedName name="REG">#REF!</definedName>
    <definedName name="REGULAR" localSheetId="0">#REF!</definedName>
    <definedName name="REGULAR" localSheetId="1">#REF!</definedName>
    <definedName name="REGULAR" localSheetId="2">#REF!</definedName>
    <definedName name="REGULAR" localSheetId="3">#REF!</definedName>
    <definedName name="REGULAR">#REF!</definedName>
    <definedName name="SOL" localSheetId="0">#REF!</definedName>
    <definedName name="SOL" localSheetId="1">#REF!</definedName>
    <definedName name="SOL" localSheetId="2">#REF!</definedName>
    <definedName name="SOL" localSheetId="3">#REF!</definedName>
    <definedName name="SOL">#REF!</definedName>
    <definedName name="TE" localSheetId="8">'[1]TARIF2002'!#REF!</definedName>
    <definedName name="TE" localSheetId="4">'[1]TARIF2002'!#REF!</definedName>
    <definedName name="TE" localSheetId="0">'[1]TARIF2002'!#REF!</definedName>
    <definedName name="TE" localSheetId="5">'[1]TARIF2002'!#REF!</definedName>
    <definedName name="TE" localSheetId="6">'[1]TARIF2002'!#REF!</definedName>
    <definedName name="TE" localSheetId="1">'[1]TARIF2002'!#REF!</definedName>
    <definedName name="TE" localSheetId="2">'[1]TARIF2002'!#REF!</definedName>
    <definedName name="TE" localSheetId="3">'[1]TARIF2002'!#REF!</definedName>
    <definedName name="TE">'[1]TARIF2002'!#REF!</definedName>
    <definedName name="TI" localSheetId="4">'[1]TARIF2002'!#REF!</definedName>
    <definedName name="TI" localSheetId="0">'[1]TARIF2002'!#REF!</definedName>
    <definedName name="TI" localSheetId="5">'[1]TARIF2002'!#REF!</definedName>
    <definedName name="TI" localSheetId="6">'[1]TARIF2002'!#REF!</definedName>
    <definedName name="TI" localSheetId="1">'[1]TARIF2002'!#REF!</definedName>
    <definedName name="TI" localSheetId="2">'[1]TARIF2002'!#REF!</definedName>
    <definedName name="TI" localSheetId="3">'[1]TARIF2002'!#REF!</definedName>
    <definedName name="TI">'[1]TARIF2002'!#REF!</definedName>
    <definedName name="TITU" localSheetId="0">#REF!</definedName>
    <definedName name="TITU" localSheetId="1">#REF!</definedName>
    <definedName name="TITU" localSheetId="2">#REF!</definedName>
    <definedName name="TITU" localSheetId="3">#REF!</definedName>
    <definedName name="TITU">#REF!</definedName>
    <definedName name="TOT" localSheetId="0">#REF!</definedName>
    <definedName name="TOT" localSheetId="1">#REF!</definedName>
    <definedName name="TOT" localSheetId="2">#REF!</definedName>
    <definedName name="TOT" localSheetId="3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<sst xmlns="http://schemas.openxmlformats.org/spreadsheetml/2006/main" count="1363" uniqueCount="104">
  <si>
    <t xml:space="preserve">ESTRUCTURA DE PRECIOS DE COMBUSTIBLES LIQUIDOS </t>
  </si>
  <si>
    <t>PARA LA ZONA DE FRONTERA DEL DEPARTAMENTO GUAJIRA</t>
  </si>
  <si>
    <t xml:space="preserve">PRODUCTO NACIONAL PARA GRANDES CONSUMIDORES </t>
  </si>
  <si>
    <t>VIGENCIA:  0:00 horas 1 de ENERO de  2008.</t>
  </si>
  <si>
    <t>COMPONENTES DEL PRECIO</t>
  </si>
  <si>
    <t>GASOLINA MOTOR</t>
  </si>
  <si>
    <t>ACPM (2)</t>
  </si>
  <si>
    <t>CORRIENTE (1)</t>
  </si>
  <si>
    <t>1.</t>
  </si>
  <si>
    <t>Ingreso al Productor</t>
  </si>
  <si>
    <t>2.</t>
  </si>
  <si>
    <t>3.</t>
  </si>
  <si>
    <t>Recuperación de costos a favor de Ecopetrol S.A.(3)</t>
  </si>
  <si>
    <t>4.</t>
  </si>
  <si>
    <t>Precio Máx. de Venta al Distribuidor Mayorista</t>
  </si>
  <si>
    <t>5.</t>
  </si>
  <si>
    <t>Margen del distribuidor mayorista (4)</t>
  </si>
  <si>
    <t>6.</t>
  </si>
  <si>
    <t>Transporte a Planta No Interconectada (5)</t>
  </si>
  <si>
    <t>7.</t>
  </si>
  <si>
    <t>Sobretasa (8)</t>
  </si>
  <si>
    <t>8.</t>
  </si>
  <si>
    <t>Precio Máximo en Planta de Abasto Mayorista</t>
  </si>
  <si>
    <t>(*)</t>
  </si>
  <si>
    <t>9.</t>
  </si>
  <si>
    <t>Margen del distribuidor minorista (4)</t>
  </si>
  <si>
    <t>10.</t>
  </si>
  <si>
    <t>Pérdida por evaporación</t>
  </si>
  <si>
    <t>(**)</t>
  </si>
  <si>
    <t>N.A.</t>
  </si>
  <si>
    <t>11.</t>
  </si>
  <si>
    <t>Transporte planta abasto mayorista  a estación (6)</t>
  </si>
  <si>
    <t>12.</t>
  </si>
  <si>
    <t>Sobretasa (7)</t>
  </si>
  <si>
    <t xml:space="preserve">(1) Resolución del Ministerio de Minas y Energía No. 18 1050 de octubre de 2002. </t>
  </si>
  <si>
    <t>(3) Resolución del Ministerio de Minas y Energía No. 18 0351 de 2004</t>
  </si>
  <si>
    <t>(4) Valores máximos autorizados por el Ministerio de Minas y Energía mediante resolución 18 1549 del 29 de noviembre de 2004</t>
  </si>
  <si>
    <t>(5) Podrá ser fijado libremente por quien realice dicha actividad.</t>
  </si>
  <si>
    <t>(6) Valor que será definido por el Comité Local de Precios de cada municipio</t>
  </si>
  <si>
    <t>(7) Sobretasa según Resolución Minminas. En cada municipio se calcula con base en los acuerdos municipales.</t>
  </si>
  <si>
    <t>(*) Calculado de acuerdo con Resolución 181336 del 30 de agosto de 2007</t>
  </si>
  <si>
    <t>(**) Definida como el 0.4% del Precio Máximo de Venta en Planta de Abastecimiento Mayorista.</t>
  </si>
  <si>
    <t>PRODUCTO IMPORTADO ENTREGAS A AYATAWACOOP</t>
  </si>
  <si>
    <t>PARA ESTACIONES DE SERVICIO</t>
  </si>
  <si>
    <t xml:space="preserve">  $/Galón</t>
  </si>
  <si>
    <t>Ingreso al Importador (3)</t>
  </si>
  <si>
    <t>Margen del importador (4)</t>
  </si>
  <si>
    <t>Costo de la cesión de las actividades de Distribución (5)</t>
  </si>
  <si>
    <t>Recuperación de costos a favor de Ecopetrol S.A.(5)</t>
  </si>
  <si>
    <t>Precio Máx. de Venta  a Plantas de Abastecimiento Mayoristas</t>
  </si>
  <si>
    <t>Margen del Distribuidor Mayorista (6)</t>
  </si>
  <si>
    <t>Tarifa de Marcación (5)</t>
  </si>
  <si>
    <t>Margen del distribuidor minorista (6)</t>
  </si>
  <si>
    <t>Pérdida por evaporación (7)</t>
  </si>
  <si>
    <t>Transporte planta abasto mayorista  a estación (8)</t>
  </si>
  <si>
    <t>Sobretasa (9)</t>
  </si>
  <si>
    <t>(1) Resolución del Ministerio de Minas y Energía No. 18 1742 del 21 de diciembre 2005.</t>
  </si>
  <si>
    <t>(2) Resolución del Ministerio de Minas y Energía No. 18 1743 del 21 de diciembre de 2005.</t>
  </si>
  <si>
    <t>(3) Resolución del Ministerio de Minas y Energía No. 18 0936 del 27 de julio de 2006.</t>
  </si>
  <si>
    <t>(4) Resolución del Ministerio de Minas y Energía No. 18 1164 del 14 de septiembre de 2006.</t>
  </si>
  <si>
    <t>(5) Resolución del Ministerio de Minas y Energía No. 18 0303 del 16 de marzo de 2006.</t>
  </si>
  <si>
    <t>(6) Resolución del Ministerio de Minas y Energía No. 18 0596 del 25 de mayo de 2006.</t>
  </si>
  <si>
    <t>(7) Definida como el 0.4% del Precio Máximo de Venta en Planta de Abastecimiento Mayorista.</t>
  </si>
  <si>
    <t>(8) Valor que será definido por el Comité Local de Precios de cada municipio</t>
  </si>
  <si>
    <t>(9) Sobretasa según Resolución Minminas. En cada municipio se calcula con base en los acuerdos municipales.</t>
  </si>
  <si>
    <t>Valores base para calculo sobretasa producto importado</t>
  </si>
  <si>
    <t>SOBRETASA MUNICIPALES DE PRODUCTO IMPORTADO</t>
  </si>
  <si>
    <t>MUNICIPIOS</t>
  </si>
  <si>
    <t>ACPM</t>
  </si>
  <si>
    <t>N.ACUERDO</t>
  </si>
  <si>
    <t>FECHA ACUERDO</t>
  </si>
  <si>
    <t>MOLINO</t>
  </si>
  <si>
    <t>URUMITA</t>
  </si>
  <si>
    <t>DISTRACCION</t>
  </si>
  <si>
    <t>MAICAO</t>
  </si>
  <si>
    <t>FONSECA</t>
  </si>
  <si>
    <t>VILLANUEVA</t>
  </si>
  <si>
    <t>DIBULLA</t>
  </si>
  <si>
    <t>RIOHACHA</t>
  </si>
  <si>
    <t>SAN JUAN DEL CESAR</t>
  </si>
  <si>
    <t>HATONUEVO</t>
  </si>
  <si>
    <t>BARRANCAS</t>
  </si>
  <si>
    <t>ALBANIA</t>
  </si>
  <si>
    <t>URIBIA</t>
  </si>
  <si>
    <t>LA JAGUA</t>
  </si>
  <si>
    <t>MANAURE</t>
  </si>
  <si>
    <t>se abastece desde baranoa</t>
  </si>
  <si>
    <t>BIODIESEL (B5)</t>
  </si>
  <si>
    <t>Tarifa de Marcación</t>
  </si>
  <si>
    <t>Tarifa de Transporte por Poliducto (2)</t>
  </si>
  <si>
    <t>111.</t>
  </si>
  <si>
    <t>13.</t>
  </si>
  <si>
    <t>(2) Se calcularán en cada sitio de entrega habilitado dependiendo de la tarifa por poliductos que le corresponda.</t>
  </si>
  <si>
    <t>VIGENCIA:  0:00 horas 1 de FEBRERO de  2008.</t>
  </si>
  <si>
    <t>VIGENCIA:  0:00 horas 1 de ABRIL de  2008.</t>
  </si>
  <si>
    <t>VIGENCIA:  0:00 horas 1 de MAYO de  2008.</t>
  </si>
  <si>
    <t>VIGENCIA:  0:00 horas 1 de MARZO de  2008.</t>
  </si>
  <si>
    <t>VIGENCIA:  0:00 horas 1 de AGOSTO de  2008.</t>
  </si>
  <si>
    <t>VIGENCIA:  0:00 horas 25 de AGOSTO de  2008.</t>
  </si>
  <si>
    <t>-</t>
  </si>
  <si>
    <t>(2) Resolución del Ministerio de Minas y Energía No. 18 1386 del 21 de agosto de 2008.</t>
  </si>
  <si>
    <t>VIGENCIA:  0:00 horas 1 de SEPTIEMBRE de  2008.</t>
  </si>
  <si>
    <t>VIGENCIA:  0:00 horas 1 de OCTUBRE de  2008.</t>
  </si>
  <si>
    <t>VIGENCIA:  0:00 horas 1 de DICIEMBRE de  2008.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</si>
</sst>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.00_ ;\-#,##0.00\ "/>
    <numFmt numFmtId="205" formatCode="0.00000"/>
    <numFmt numFmtId="206" formatCode="0.0000"/>
    <numFmt numFmtId="207" formatCode="#,##0.000_ ;\-#,##0.000\ "/>
    <numFmt numFmtId="208" formatCode="0.00000000"/>
    <numFmt numFmtId="209" formatCode="_ * #,##0_ ;_ * \-#,##0_ ;_ * &quot;-&quot;??_ ;_ @_ "/>
    <numFmt numFmtId="210" formatCode="#,##0.000_);\(#,##0.000\)"/>
    <numFmt numFmtId="211" formatCode="General_)"/>
    <numFmt numFmtId="212" formatCode="0.000"/>
    <numFmt numFmtId="213" formatCode="0.00000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 * #,##0.000_ ;_ * \-#,##0.000_ ;_ * &quot;-&quot;??_ ;_ @_ "/>
    <numFmt numFmtId="219" formatCode="_ * #,##0.0000_ ;_ * \-#,##0.0000_ ;_ * &quot;-&quot;??_ ;_ @_ "/>
    <numFmt numFmtId="220" formatCode="_ * #,##0.0_ ;_ * \-#,##0.0_ ;_ * &quot;-&quot;??_ ;_ @_ "/>
    <numFmt numFmtId="221" formatCode="0.0"/>
    <numFmt numFmtId="222" formatCode="_ * #,##0.0_ ;_ * \-#,##0.0_ ;_ * &quot;-&quot;_ ;_ @_ "/>
    <numFmt numFmtId="223" formatCode="_ * #,##0.00_ ;_ * \-#,##0.00_ ;_ * &quot;-&quot;_ ;_ @_ "/>
    <numFmt numFmtId="224" formatCode="_ * #,##0.000_ ;_ * \-#,##0.000_ ;_ * &quot;-&quot;_ ;_ @_ "/>
    <numFmt numFmtId="225" formatCode="#,##0.000"/>
    <numFmt numFmtId="226" formatCode="#,##0.0_);\(#,##0.0\)"/>
    <numFmt numFmtId="227" formatCode="0.0%"/>
  </numFmts>
  <fonts count="65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2"/>
    </font>
    <font>
      <b/>
      <sz val="8"/>
      <name val="Times New Roman"/>
      <family val="1"/>
    </font>
    <font>
      <sz val="8"/>
      <name val="Helv"/>
      <family val="0"/>
    </font>
    <font>
      <sz val="8"/>
      <name val="Arial"/>
      <family val="2"/>
    </font>
    <font>
      <b/>
      <sz val="15"/>
      <name val="Verdana"/>
      <family val="2"/>
    </font>
    <font>
      <sz val="15"/>
      <name val="Verdana"/>
      <family val="2"/>
    </font>
    <font>
      <sz val="14"/>
      <color indexed="50"/>
      <name val="Verdana"/>
      <family val="2"/>
    </font>
    <font>
      <b/>
      <sz val="14"/>
      <color indexed="50"/>
      <name val="Verdana"/>
      <family val="2"/>
    </font>
    <font>
      <sz val="16"/>
      <name val="Verdana"/>
      <family val="2"/>
    </font>
    <font>
      <sz val="16"/>
      <color indexed="9"/>
      <name val="Verdana"/>
      <family val="2"/>
    </font>
    <font>
      <sz val="10"/>
      <color indexed="9"/>
      <name val="Verdana"/>
      <family val="2"/>
    </font>
    <font>
      <b/>
      <sz val="16"/>
      <color indexed="9"/>
      <name val="Verdana"/>
      <family val="2"/>
    </font>
    <font>
      <b/>
      <sz val="15"/>
      <color indexed="17"/>
      <name val="Verdana"/>
      <family val="2"/>
    </font>
    <font>
      <b/>
      <i/>
      <sz val="15"/>
      <color indexed="10"/>
      <name val="Verdana"/>
      <family val="2"/>
    </font>
    <font>
      <sz val="7"/>
      <name val="Verdana"/>
      <family val="2"/>
    </font>
    <font>
      <b/>
      <i/>
      <sz val="10"/>
      <color indexed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5"/>
      <color indexed="9"/>
      <name val="Verdana"/>
      <family val="2"/>
    </font>
    <font>
      <sz val="15"/>
      <color indexed="50"/>
      <name val="Verdana"/>
      <family val="2"/>
    </font>
    <font>
      <b/>
      <sz val="15"/>
      <color indexed="50"/>
      <name val="Verdana"/>
      <family val="2"/>
    </font>
    <font>
      <sz val="15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 locked="0"/>
    </xf>
    <xf numFmtId="0" fontId="58" fillId="31" borderId="0" applyNumberFormat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211" fontId="8" fillId="0" borderId="0">
      <alignment horizontal="left"/>
      <protection/>
    </xf>
    <xf numFmtId="38" fontId="9" fillId="0" borderId="0">
      <alignment/>
      <protection/>
    </xf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3" fillId="0" borderId="9">
      <alignment/>
      <protection locked="0"/>
    </xf>
  </cellStyleXfs>
  <cellXfs count="189">
    <xf numFmtId="0" fontId="0" fillId="0" borderId="0" xfId="0" applyAlignment="1">
      <alignment/>
    </xf>
    <xf numFmtId="2" fontId="14" fillId="33" borderId="10" xfId="7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 quotePrefix="1">
      <alignment horizontal="centerContinuous" vertical="center"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34" borderId="0" xfId="0" applyFont="1" applyFill="1" applyAlignment="1" applyProtection="1" quotePrefix="1">
      <alignment horizontal="left" vertical="center"/>
      <protection hidden="1"/>
    </xf>
    <xf numFmtId="0" fontId="12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 horizontal="centerContinuous" vertical="center"/>
      <protection hidden="1"/>
    </xf>
    <xf numFmtId="0" fontId="13" fillId="33" borderId="11" xfId="0" applyFont="1" applyFill="1" applyBorder="1" applyAlignment="1" applyProtection="1">
      <alignment/>
      <protection hidden="1"/>
    </xf>
    <xf numFmtId="2" fontId="14" fillId="33" borderId="12" xfId="0" applyNumberFormat="1" applyFont="1" applyFill="1" applyBorder="1" applyAlignment="1" applyProtection="1">
      <alignment horizont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3" fillId="33" borderId="13" xfId="0" applyFont="1" applyFill="1" applyBorder="1" applyAlignment="1" applyProtection="1">
      <alignment/>
      <protection hidden="1"/>
    </xf>
    <xf numFmtId="2" fontId="14" fillId="33" borderId="14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49" fontId="11" fillId="0" borderId="11" xfId="0" applyNumberFormat="1" applyFont="1" applyFill="1" applyBorder="1" applyAlignment="1" applyProtection="1" quotePrefix="1">
      <alignment horizontal="center"/>
      <protection hidden="1"/>
    </xf>
    <xf numFmtId="2" fontId="11" fillId="0" borderId="10" xfId="0" applyNumberFormat="1" applyFont="1" applyFill="1" applyBorder="1" applyAlignment="1" applyProtection="1">
      <alignment horizontal="left"/>
      <protection hidden="1"/>
    </xf>
    <xf numFmtId="4" fontId="11" fillId="0" borderId="12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/>
      <protection hidden="1"/>
    </xf>
    <xf numFmtId="49" fontId="12" fillId="34" borderId="15" xfId="0" applyNumberFormat="1" applyFont="1" applyFill="1" applyBorder="1" applyAlignment="1" applyProtection="1" quotePrefix="1">
      <alignment horizontal="center"/>
      <protection hidden="1"/>
    </xf>
    <xf numFmtId="2" fontId="12" fillId="0" borderId="16" xfId="0" applyNumberFormat="1" applyFont="1" applyBorder="1" applyAlignment="1" applyProtection="1">
      <alignment/>
      <protection hidden="1"/>
    </xf>
    <xf numFmtId="4" fontId="12" fillId="0" borderId="17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49" fontId="11" fillId="34" borderId="15" xfId="0" applyNumberFormat="1" applyFont="1" applyFill="1" applyBorder="1" applyAlignment="1" applyProtection="1" quotePrefix="1">
      <alignment horizontal="center"/>
      <protection hidden="1"/>
    </xf>
    <xf numFmtId="2" fontId="11" fillId="0" borderId="16" xfId="0" applyNumberFormat="1" applyFont="1" applyBorder="1" applyAlignment="1" applyProtection="1">
      <alignment/>
      <protection hidden="1"/>
    </xf>
    <xf numFmtId="4" fontId="11" fillId="0" borderId="1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 quotePrefix="1">
      <alignment horizontal="left"/>
      <protection hidden="1"/>
    </xf>
    <xf numFmtId="4" fontId="12" fillId="0" borderId="17" xfId="0" applyNumberFormat="1" applyFont="1" applyBorder="1" applyAlignment="1" applyProtection="1" quotePrefix="1">
      <alignment horizontal="center"/>
      <protection hidden="1"/>
    </xf>
    <xf numFmtId="49" fontId="12" fillId="0" borderId="17" xfId="0" applyNumberFormat="1" applyFont="1" applyBorder="1" applyAlignment="1" applyProtection="1">
      <alignment horizontal="center"/>
      <protection hidden="1"/>
    </xf>
    <xf numFmtId="2" fontId="12" fillId="0" borderId="18" xfId="0" applyNumberFormat="1" applyFont="1" applyBorder="1" applyAlignment="1" applyProtection="1" quotePrefix="1">
      <alignment horizontal="left"/>
      <protection hidden="1"/>
    </xf>
    <xf numFmtId="0" fontId="15" fillId="0" borderId="18" xfId="0" applyFont="1" applyBorder="1" applyAlignment="1" applyProtection="1">
      <alignment/>
      <protection hidden="1"/>
    </xf>
    <xf numFmtId="4" fontId="12" fillId="0" borderId="14" xfId="0" applyNumberFormat="1" applyFont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 quotePrefix="1">
      <alignment horizontal="center"/>
      <protection hidden="1"/>
    </xf>
    <xf numFmtId="2" fontId="12" fillId="0" borderId="0" xfId="0" applyNumberFormat="1" applyFont="1" applyBorder="1" applyAlignment="1" applyProtection="1">
      <alignment/>
      <protection hidden="1"/>
    </xf>
    <xf numFmtId="4" fontId="12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 quotePrefix="1">
      <alignment horizontal="left"/>
      <protection hidden="1"/>
    </xf>
    <xf numFmtId="2" fontId="12" fillId="0" borderId="0" xfId="0" applyNumberFormat="1" applyFont="1" applyBorder="1" applyAlignment="1" applyProtection="1" quotePrefix="1">
      <alignment horizontal="left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16" fillId="0" borderId="19" xfId="0" applyFont="1" applyFill="1" applyBorder="1" applyAlignment="1" applyProtection="1">
      <alignment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2" fontId="18" fillId="0" borderId="19" xfId="0" applyNumberFormat="1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 quotePrefix="1">
      <alignment horizontal="center"/>
      <protection hidden="1"/>
    </xf>
    <xf numFmtId="2" fontId="11" fillId="0" borderId="10" xfId="0" applyNumberFormat="1" applyFont="1" applyFill="1" applyBorder="1" applyAlignment="1" applyProtection="1" quotePrefix="1">
      <alignment horizontal="left"/>
      <protection hidden="1"/>
    </xf>
    <xf numFmtId="0" fontId="12" fillId="34" borderId="15" xfId="0" applyFont="1" applyFill="1" applyBorder="1" applyAlignment="1" applyProtection="1" quotePrefix="1">
      <alignment horizontal="center"/>
      <protection hidden="1"/>
    </xf>
    <xf numFmtId="0" fontId="11" fillId="34" borderId="15" xfId="0" applyFont="1" applyFill="1" applyBorder="1" applyAlignment="1" applyProtection="1" quotePrefix="1">
      <alignment horizontal="center"/>
      <protection hidden="1"/>
    </xf>
    <xf numFmtId="0" fontId="12" fillId="34" borderId="13" xfId="0" applyFont="1" applyFill="1" applyBorder="1" applyAlignment="1" applyProtection="1" quotePrefix="1">
      <alignment horizontal="center"/>
      <protection hidden="1"/>
    </xf>
    <xf numFmtId="2" fontId="12" fillId="0" borderId="18" xfId="0" applyNumberFormat="1" applyFont="1" applyBorder="1" applyAlignment="1" applyProtection="1">
      <alignment/>
      <protection hidden="1"/>
    </xf>
    <xf numFmtId="0" fontId="12" fillId="0" borderId="0" xfId="0" applyFont="1" applyAlignment="1">
      <alignment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/>
      <protection hidden="1"/>
    </xf>
    <xf numFmtId="0" fontId="26" fillId="0" borderId="19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9" fontId="28" fillId="0" borderId="12" xfId="0" applyNumberFormat="1" applyFont="1" applyFill="1" applyBorder="1" applyAlignment="1">
      <alignment horizontal="center"/>
    </xf>
    <xf numFmtId="9" fontId="28" fillId="0" borderId="12" xfId="0" applyNumberFormat="1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14" fontId="28" fillId="0" borderId="12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9" fontId="28" fillId="0" borderId="17" xfId="0" applyNumberFormat="1" applyFont="1" applyFill="1" applyBorder="1" applyAlignment="1">
      <alignment horizontal="center"/>
    </xf>
    <xf numFmtId="9" fontId="28" fillId="0" borderId="17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14" fontId="28" fillId="0" borderId="17" xfId="0" applyNumberFormat="1" applyFont="1" applyFill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4" xfId="0" applyFont="1" applyBorder="1" applyAlignment="1">
      <alignment/>
    </xf>
    <xf numFmtId="9" fontId="28" fillId="0" borderId="14" xfId="0" applyNumberFormat="1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14" fontId="28" fillId="0" borderId="14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2" fontId="12" fillId="0" borderId="16" xfId="0" applyNumberFormat="1" applyFont="1" applyFill="1" applyBorder="1" applyAlignment="1" applyProtection="1">
      <alignment horizontal="left"/>
      <protection hidden="1"/>
    </xf>
    <xf numFmtId="4" fontId="12" fillId="0" borderId="17" xfId="0" applyNumberFormat="1" applyFont="1" applyFill="1" applyBorder="1" applyAlignment="1" applyProtection="1">
      <alignment horizontal="center"/>
      <protection hidden="1"/>
    </xf>
    <xf numFmtId="49" fontId="12" fillId="34" borderId="13" xfId="0" applyNumberFormat="1" applyFont="1" applyFill="1" applyBorder="1" applyAlignment="1" applyProtection="1" quotePrefix="1">
      <alignment horizontal="center"/>
      <protection hidden="1"/>
    </xf>
    <xf numFmtId="227" fontId="28" fillId="0" borderId="17" xfId="0" applyNumberFormat="1" applyFont="1" applyFill="1" applyBorder="1" applyAlignment="1">
      <alignment horizontal="center"/>
    </xf>
    <xf numFmtId="0" fontId="11" fillId="0" borderId="0" xfId="0" applyFont="1" applyAlignment="1" applyProtection="1" quotePrefix="1">
      <alignment horizontal="left" vertical="center"/>
      <protection hidden="1"/>
    </xf>
    <xf numFmtId="0" fontId="30" fillId="33" borderId="11" xfId="0" applyFont="1" applyFill="1" applyBorder="1" applyAlignment="1" applyProtection="1">
      <alignment/>
      <protection hidden="1"/>
    </xf>
    <xf numFmtId="2" fontId="31" fillId="33" borderId="12" xfId="0" applyNumberFormat="1" applyFont="1" applyFill="1" applyBorder="1" applyAlignment="1" applyProtection="1">
      <alignment horizontal="center"/>
      <protection hidden="1"/>
    </xf>
    <xf numFmtId="0" fontId="30" fillId="33" borderId="13" xfId="0" applyFont="1" applyFill="1" applyBorder="1" applyAlignment="1" applyProtection="1">
      <alignment/>
      <protection hidden="1"/>
    </xf>
    <xf numFmtId="2" fontId="31" fillId="33" borderId="14" xfId="0" applyNumberFormat="1" applyFont="1" applyFill="1" applyBorder="1" applyAlignment="1" applyProtection="1">
      <alignment horizontal="center"/>
      <protection hidden="1"/>
    </xf>
    <xf numFmtId="0" fontId="32" fillId="0" borderId="19" xfId="0" applyFont="1" applyFill="1" applyBorder="1" applyAlignment="1" applyProtection="1">
      <alignment/>
      <protection hidden="1"/>
    </xf>
    <xf numFmtId="0" fontId="32" fillId="0" borderId="19" xfId="0" applyFont="1" applyFill="1" applyBorder="1" applyAlignment="1" applyProtection="1">
      <alignment horizontal="center" vertical="center"/>
      <protection hidden="1"/>
    </xf>
    <xf numFmtId="2" fontId="29" fillId="0" borderId="19" xfId="0" applyNumberFormat="1" applyFont="1" applyFill="1" applyBorder="1" applyAlignment="1" applyProtection="1">
      <alignment horizontal="center"/>
      <protection hidden="1"/>
    </xf>
    <xf numFmtId="0" fontId="11" fillId="0" borderId="0" xfId="71" applyFont="1" applyBorder="1" applyAlignment="1" applyProtection="1" quotePrefix="1">
      <alignment horizontal="centerContinuous" vertical="center"/>
      <protection hidden="1"/>
    </xf>
    <xf numFmtId="0" fontId="12" fillId="0" borderId="0" xfId="71" applyFont="1" applyAlignment="1" applyProtection="1">
      <alignment horizontal="centerContinuous"/>
      <protection hidden="1"/>
    </xf>
    <xf numFmtId="0" fontId="12" fillId="0" borderId="0" xfId="71" applyFont="1" applyAlignment="1" applyProtection="1">
      <alignment horizontal="centerContinuous" vertical="center"/>
      <protection hidden="1"/>
    </xf>
    <xf numFmtId="0" fontId="12" fillId="0" borderId="0" xfId="71" applyFont="1" applyProtection="1">
      <alignment/>
      <protection hidden="1"/>
    </xf>
    <xf numFmtId="0" fontId="11" fillId="0" borderId="0" xfId="71" applyFont="1" applyBorder="1" applyAlignment="1" applyProtection="1">
      <alignment horizontal="centerContinuous" vertical="center"/>
      <protection hidden="1"/>
    </xf>
    <xf numFmtId="0" fontId="29" fillId="0" borderId="0" xfId="71" applyFont="1" applyAlignment="1" applyProtection="1">
      <alignment horizontal="left"/>
      <protection hidden="1"/>
    </xf>
    <xf numFmtId="0" fontId="12" fillId="0" borderId="0" xfId="71" applyFont="1" applyAlignment="1" applyProtection="1">
      <alignment horizontal="left"/>
      <protection hidden="1"/>
    </xf>
    <xf numFmtId="0" fontId="11" fillId="34" borderId="0" xfId="71" applyFont="1" applyFill="1" applyAlignment="1" applyProtection="1" quotePrefix="1">
      <alignment horizontal="left" vertical="center"/>
      <protection hidden="1"/>
    </xf>
    <xf numFmtId="0" fontId="12" fillId="34" borderId="0" xfId="71" applyFont="1" applyFill="1" applyProtection="1">
      <alignment/>
      <protection hidden="1"/>
    </xf>
    <xf numFmtId="0" fontId="12" fillId="34" borderId="0" xfId="71" applyFont="1" applyFill="1" applyAlignment="1" applyProtection="1">
      <alignment horizontal="centerContinuous" vertical="center"/>
      <protection hidden="1"/>
    </xf>
    <xf numFmtId="0" fontId="13" fillId="33" borderId="11" xfId="71" applyFont="1" applyFill="1" applyBorder="1" applyProtection="1">
      <alignment/>
      <protection hidden="1"/>
    </xf>
    <xf numFmtId="2" fontId="14" fillId="33" borderId="12" xfId="71" applyNumberFormat="1" applyFont="1" applyFill="1" applyBorder="1" applyAlignment="1" applyProtection="1">
      <alignment horizontal="center"/>
      <protection hidden="1"/>
    </xf>
    <xf numFmtId="0" fontId="15" fillId="34" borderId="0" xfId="71" applyFont="1" applyFill="1" applyProtection="1">
      <alignment/>
      <protection hidden="1"/>
    </xf>
    <xf numFmtId="0" fontId="13" fillId="33" borderId="13" xfId="71" applyFont="1" applyFill="1" applyBorder="1" applyProtection="1">
      <alignment/>
      <protection hidden="1"/>
    </xf>
    <xf numFmtId="2" fontId="14" fillId="33" borderId="14" xfId="71" applyNumberFormat="1" applyFont="1" applyFill="1" applyBorder="1" applyAlignment="1" applyProtection="1">
      <alignment horizontal="center"/>
      <protection hidden="1"/>
    </xf>
    <xf numFmtId="0" fontId="16" fillId="0" borderId="0" xfId="71" applyFont="1" applyFill="1" applyBorder="1" applyProtection="1">
      <alignment/>
      <protection hidden="1"/>
    </xf>
    <xf numFmtId="0" fontId="17" fillId="0" borderId="0" xfId="71" applyFont="1" applyFill="1" applyBorder="1" applyAlignment="1" applyProtection="1">
      <alignment horizontal="center" vertical="center"/>
      <protection hidden="1"/>
    </xf>
    <xf numFmtId="2" fontId="18" fillId="0" borderId="0" xfId="71" applyNumberFormat="1" applyFont="1" applyFill="1" applyBorder="1" applyAlignment="1" applyProtection="1">
      <alignment horizontal="center"/>
      <protection hidden="1"/>
    </xf>
    <xf numFmtId="0" fontId="15" fillId="0" borderId="0" xfId="71" applyFont="1" applyFill="1" applyBorder="1" applyProtection="1">
      <alignment/>
      <protection hidden="1"/>
    </xf>
    <xf numFmtId="49" fontId="11" fillId="0" borderId="11" xfId="71" applyNumberFormat="1" applyFont="1" applyFill="1" applyBorder="1" applyAlignment="1" applyProtection="1" quotePrefix="1">
      <alignment horizontal="center"/>
      <protection hidden="1"/>
    </xf>
    <xf numFmtId="2" fontId="11" fillId="0" borderId="10" xfId="71" applyNumberFormat="1" applyFont="1" applyFill="1" applyBorder="1" applyAlignment="1" applyProtection="1">
      <alignment horizontal="left"/>
      <protection hidden="1"/>
    </xf>
    <xf numFmtId="4" fontId="11" fillId="0" borderId="12" xfId="71" applyNumberFormat="1" applyFont="1" applyFill="1" applyBorder="1" applyAlignment="1" applyProtection="1">
      <alignment horizontal="center"/>
      <protection hidden="1"/>
    </xf>
    <xf numFmtId="0" fontId="15" fillId="0" borderId="0" xfId="71" applyFont="1" applyFill="1" applyProtection="1">
      <alignment/>
      <protection hidden="1"/>
    </xf>
    <xf numFmtId="49" fontId="12" fillId="34" borderId="15" xfId="71" applyNumberFormat="1" applyFont="1" applyFill="1" applyBorder="1" applyAlignment="1" applyProtection="1" quotePrefix="1">
      <alignment horizontal="center"/>
      <protection hidden="1"/>
    </xf>
    <xf numFmtId="2" fontId="12" fillId="0" borderId="16" xfId="71" applyNumberFormat="1" applyFont="1" applyFill="1" applyBorder="1" applyAlignment="1" applyProtection="1">
      <alignment horizontal="left"/>
      <protection hidden="1"/>
    </xf>
    <xf numFmtId="4" fontId="12" fillId="0" borderId="17" xfId="71" applyNumberFormat="1" applyFont="1" applyFill="1" applyBorder="1" applyAlignment="1" applyProtection="1">
      <alignment horizontal="center"/>
      <protection hidden="1"/>
    </xf>
    <xf numFmtId="2" fontId="12" fillId="0" borderId="16" xfId="71" applyNumberFormat="1" applyFont="1" applyBorder="1" applyAlignment="1" applyProtection="1" quotePrefix="1">
      <alignment horizontal="left"/>
      <protection hidden="1"/>
    </xf>
    <xf numFmtId="4" fontId="12" fillId="0" borderId="17" xfId="71" applyNumberFormat="1" applyFont="1" applyBorder="1" applyAlignment="1" applyProtection="1">
      <alignment horizontal="center"/>
      <protection hidden="1"/>
    </xf>
    <xf numFmtId="0" fontId="15" fillId="0" borderId="0" xfId="71" applyFont="1" applyProtection="1">
      <alignment/>
      <protection hidden="1"/>
    </xf>
    <xf numFmtId="2" fontId="12" fillId="0" borderId="16" xfId="71" applyNumberFormat="1" applyFont="1" applyBorder="1" applyProtection="1">
      <alignment/>
      <protection hidden="1"/>
    </xf>
    <xf numFmtId="49" fontId="11" fillId="34" borderId="15" xfId="71" applyNumberFormat="1" applyFont="1" applyFill="1" applyBorder="1" applyAlignment="1" applyProtection="1" quotePrefix="1">
      <alignment horizontal="center"/>
      <protection hidden="1"/>
    </xf>
    <xf numFmtId="2" fontId="11" fillId="0" borderId="16" xfId="71" applyNumberFormat="1" applyFont="1" applyBorder="1" applyProtection="1">
      <alignment/>
      <protection hidden="1"/>
    </xf>
    <xf numFmtId="4" fontId="11" fillId="0" borderId="17" xfId="71" applyNumberFormat="1" applyFont="1" applyBorder="1" applyAlignment="1" applyProtection="1">
      <alignment horizontal="center"/>
      <protection hidden="1"/>
    </xf>
    <xf numFmtId="4" fontId="12" fillId="0" borderId="17" xfId="71" applyNumberFormat="1" applyFont="1" applyBorder="1" applyAlignment="1" applyProtection="1" quotePrefix="1">
      <alignment horizontal="center"/>
      <protection hidden="1"/>
    </xf>
    <xf numFmtId="49" fontId="12" fillId="0" borderId="17" xfId="71" applyNumberFormat="1" applyFont="1" applyBorder="1" applyAlignment="1" applyProtection="1">
      <alignment horizontal="center"/>
      <protection hidden="1"/>
    </xf>
    <xf numFmtId="49" fontId="12" fillId="34" borderId="13" xfId="71" applyNumberFormat="1" applyFont="1" applyFill="1" applyBorder="1" applyAlignment="1" applyProtection="1" quotePrefix="1">
      <alignment horizontal="center"/>
      <protection hidden="1"/>
    </xf>
    <xf numFmtId="2" fontId="12" fillId="0" borderId="18" xfId="71" applyNumberFormat="1" applyFont="1" applyBorder="1" applyAlignment="1" applyProtection="1" quotePrefix="1">
      <alignment horizontal="left"/>
      <protection hidden="1"/>
    </xf>
    <xf numFmtId="0" fontId="15" fillId="0" borderId="18" xfId="71" applyFont="1" applyBorder="1" applyProtection="1">
      <alignment/>
      <protection hidden="1"/>
    </xf>
    <xf numFmtId="4" fontId="12" fillId="0" borderId="14" xfId="71" applyNumberFormat="1" applyFont="1" applyBorder="1" applyAlignment="1" applyProtection="1">
      <alignment horizontal="center"/>
      <protection hidden="1"/>
    </xf>
    <xf numFmtId="0" fontId="12" fillId="34" borderId="0" xfId="71" applyFont="1" applyFill="1" applyBorder="1" applyAlignment="1" applyProtection="1" quotePrefix="1">
      <alignment horizontal="center"/>
      <protection hidden="1"/>
    </xf>
    <xf numFmtId="2" fontId="12" fillId="0" borderId="0" xfId="71" applyNumberFormat="1" applyFont="1" applyBorder="1" applyProtection="1">
      <alignment/>
      <protection hidden="1"/>
    </xf>
    <xf numFmtId="4" fontId="12" fillId="0" borderId="0" xfId="71" applyNumberFormat="1" applyFont="1" applyBorder="1" applyAlignment="1" applyProtection="1">
      <alignment horizontal="center"/>
      <protection hidden="1"/>
    </xf>
    <xf numFmtId="2" fontId="12" fillId="0" borderId="0" xfId="71" applyNumberFormat="1" applyFont="1" applyBorder="1" applyAlignment="1" applyProtection="1" quotePrefix="1">
      <alignment horizontal="left"/>
      <protection hidden="1"/>
    </xf>
    <xf numFmtId="0" fontId="12" fillId="0" borderId="0" xfId="71" applyFont="1" applyAlignment="1" applyProtection="1" quotePrefix="1">
      <alignment horizontal="left"/>
      <protection hidden="1"/>
    </xf>
    <xf numFmtId="0" fontId="11" fillId="0" borderId="0" xfId="71" applyFont="1" applyAlignment="1" applyProtection="1">
      <alignment horizontal="centerContinuous"/>
      <protection hidden="1"/>
    </xf>
    <xf numFmtId="0" fontId="11" fillId="0" borderId="0" xfId="71" applyFont="1" applyAlignment="1" applyProtection="1">
      <alignment horizontal="center"/>
      <protection hidden="1"/>
    </xf>
    <xf numFmtId="0" fontId="16" fillId="0" borderId="19" xfId="71" applyFont="1" applyFill="1" applyBorder="1" applyProtection="1">
      <alignment/>
      <protection hidden="1"/>
    </xf>
    <xf numFmtId="0" fontId="17" fillId="0" borderId="19" xfId="71" applyFont="1" applyFill="1" applyBorder="1" applyAlignment="1" applyProtection="1">
      <alignment horizontal="center" vertical="center"/>
      <protection hidden="1"/>
    </xf>
    <xf numFmtId="2" fontId="18" fillId="0" borderId="19" xfId="71" applyNumberFormat="1" applyFont="1" applyFill="1" applyBorder="1" applyAlignment="1" applyProtection="1">
      <alignment horizontal="center"/>
      <protection hidden="1"/>
    </xf>
    <xf numFmtId="0" fontId="11" fillId="0" borderId="11" xfId="71" applyFont="1" applyFill="1" applyBorder="1" applyAlignment="1" applyProtection="1" quotePrefix="1">
      <alignment horizontal="center"/>
      <protection hidden="1"/>
    </xf>
    <xf numFmtId="2" fontId="11" fillId="0" borderId="10" xfId="71" applyNumberFormat="1" applyFont="1" applyFill="1" applyBorder="1" applyAlignment="1" applyProtection="1" quotePrefix="1">
      <alignment horizontal="left"/>
      <protection hidden="1"/>
    </xf>
    <xf numFmtId="0" fontId="12" fillId="34" borderId="15" xfId="71" applyFont="1" applyFill="1" applyBorder="1" applyAlignment="1" applyProtection="1" quotePrefix="1">
      <alignment horizontal="center"/>
      <protection hidden="1"/>
    </xf>
    <xf numFmtId="0" fontId="11" fillId="34" borderId="15" xfId="71" applyFont="1" applyFill="1" applyBorder="1" applyAlignment="1" applyProtection="1" quotePrefix="1">
      <alignment horizontal="center"/>
      <protection hidden="1"/>
    </xf>
    <xf numFmtId="0" fontId="12" fillId="34" borderId="13" xfId="71" applyFont="1" applyFill="1" applyBorder="1" applyAlignment="1" applyProtection="1" quotePrefix="1">
      <alignment horizontal="center"/>
      <protection hidden="1"/>
    </xf>
    <xf numFmtId="2" fontId="12" fillId="0" borderId="18" xfId="71" applyNumberFormat="1" applyFont="1" applyBorder="1" applyProtection="1">
      <alignment/>
      <protection hidden="1"/>
    </xf>
    <xf numFmtId="0" fontId="12" fillId="0" borderId="0" xfId="71" applyFont="1">
      <alignment/>
      <protection/>
    </xf>
    <xf numFmtId="0" fontId="19" fillId="0" borderId="0" xfId="71" applyFont="1" applyProtection="1">
      <alignment/>
      <protection hidden="1"/>
    </xf>
    <xf numFmtId="0" fontId="20" fillId="0" borderId="0" xfId="71" applyFont="1" applyAlignment="1">
      <alignment horizontal="center"/>
      <protection/>
    </xf>
    <xf numFmtId="0" fontId="21" fillId="0" borderId="0" xfId="71" applyFont="1">
      <alignment/>
      <protection/>
    </xf>
    <xf numFmtId="0" fontId="22" fillId="0" borderId="0" xfId="71" applyFont="1" applyAlignment="1" quotePrefix="1">
      <alignment horizontal="left"/>
      <protection/>
    </xf>
    <xf numFmtId="0" fontId="22" fillId="0" borderId="0" xfId="71" applyFont="1" applyAlignment="1">
      <alignment horizontal="center"/>
      <protection/>
    </xf>
    <xf numFmtId="0" fontId="23" fillId="0" borderId="0" xfId="71" applyFont="1">
      <alignment/>
      <protection/>
    </xf>
    <xf numFmtId="0" fontId="25" fillId="0" borderId="0" xfId="71" applyFont="1">
      <alignment/>
      <protection/>
    </xf>
    <xf numFmtId="0" fontId="14" fillId="33" borderId="20" xfId="71" applyFont="1" applyFill="1" applyBorder="1" applyAlignment="1">
      <alignment horizontal="center" vertical="center"/>
      <protection/>
    </xf>
    <xf numFmtId="0" fontId="16" fillId="0" borderId="0" xfId="71" applyFont="1" applyFill="1" applyProtection="1">
      <alignment/>
      <protection hidden="1"/>
    </xf>
    <xf numFmtId="0" fontId="26" fillId="0" borderId="19" xfId="71" applyFont="1" applyFill="1" applyBorder="1" applyAlignment="1">
      <alignment horizontal="center"/>
      <protection/>
    </xf>
    <xf numFmtId="0" fontId="27" fillId="0" borderId="12" xfId="71" applyFont="1" applyFill="1" applyBorder="1">
      <alignment/>
      <protection/>
    </xf>
    <xf numFmtId="9" fontId="28" fillId="0" borderId="12" xfId="71" applyNumberFormat="1" applyFont="1" applyFill="1" applyBorder="1" applyAlignment="1">
      <alignment horizontal="center"/>
      <protection/>
    </xf>
    <xf numFmtId="9" fontId="28" fillId="0" borderId="12" xfId="71" applyNumberFormat="1" applyFont="1" applyBorder="1" applyAlignment="1">
      <alignment horizontal="center"/>
      <protection/>
    </xf>
    <xf numFmtId="0" fontId="28" fillId="0" borderId="12" xfId="71" applyFont="1" applyFill="1" applyBorder="1" applyAlignment="1">
      <alignment horizontal="center"/>
      <protection/>
    </xf>
    <xf numFmtId="14" fontId="28" fillId="0" borderId="12" xfId="71" applyNumberFormat="1" applyFont="1" applyFill="1" applyBorder="1" applyAlignment="1">
      <alignment horizontal="center"/>
      <protection/>
    </xf>
    <xf numFmtId="0" fontId="27" fillId="0" borderId="17" xfId="71" applyFont="1" applyFill="1" applyBorder="1">
      <alignment/>
      <protection/>
    </xf>
    <xf numFmtId="9" fontId="28" fillId="0" borderId="17" xfId="71" applyNumberFormat="1" applyFont="1" applyFill="1" applyBorder="1" applyAlignment="1">
      <alignment horizontal="center"/>
      <protection/>
    </xf>
    <xf numFmtId="9" fontId="28" fillId="0" borderId="17" xfId="71" applyNumberFormat="1" applyFont="1" applyBorder="1" applyAlignment="1">
      <alignment horizontal="center"/>
      <protection/>
    </xf>
    <xf numFmtId="0" fontId="28" fillId="0" borderId="17" xfId="71" applyFont="1" applyFill="1" applyBorder="1" applyAlignment="1">
      <alignment horizontal="center"/>
      <protection/>
    </xf>
    <xf numFmtId="14" fontId="28" fillId="0" borderId="17" xfId="71" applyNumberFormat="1" applyFont="1" applyFill="1" applyBorder="1" applyAlignment="1">
      <alignment horizontal="center"/>
      <protection/>
    </xf>
    <xf numFmtId="227" fontId="28" fillId="0" borderId="17" xfId="71" applyNumberFormat="1" applyFont="1" applyFill="1" applyBorder="1" applyAlignment="1">
      <alignment horizontal="center"/>
      <protection/>
    </xf>
    <xf numFmtId="0" fontId="27" fillId="0" borderId="17" xfId="71" applyFont="1" applyBorder="1">
      <alignment/>
      <protection/>
    </xf>
    <xf numFmtId="0" fontId="27" fillId="0" borderId="14" xfId="71" applyFont="1" applyBorder="1">
      <alignment/>
      <protection/>
    </xf>
    <xf numFmtId="9" fontId="28" fillId="0" borderId="14" xfId="71" applyNumberFormat="1" applyFont="1" applyBorder="1" applyAlignment="1">
      <alignment horizontal="center"/>
      <protection/>
    </xf>
    <xf numFmtId="0" fontId="28" fillId="0" borderId="14" xfId="71" applyFont="1" applyFill="1" applyBorder="1" applyAlignment="1">
      <alignment horizontal="center"/>
      <protection/>
    </xf>
    <xf numFmtId="14" fontId="28" fillId="0" borderId="14" xfId="71" applyNumberFormat="1" applyFont="1" applyFill="1" applyBorder="1" applyAlignment="1">
      <alignment horizontal="center"/>
      <protection/>
    </xf>
    <xf numFmtId="0" fontId="13" fillId="33" borderId="18" xfId="71" applyFont="1" applyFill="1" applyBorder="1" applyAlignment="1" applyProtection="1">
      <alignment horizontal="center" vertical="center"/>
      <protection hidden="1"/>
    </xf>
    <xf numFmtId="2" fontId="14" fillId="33" borderId="12" xfId="71" applyNumberFormat="1" applyFont="1" applyFill="1" applyBorder="1" applyAlignment="1" applyProtection="1" quotePrefix="1">
      <alignment horizontal="center" vertical="center"/>
      <protection hidden="1"/>
    </xf>
    <xf numFmtId="0" fontId="13" fillId="33" borderId="14" xfId="71" applyFont="1" applyFill="1" applyBorder="1" applyAlignment="1" applyProtection="1">
      <alignment horizontal="center" vertical="center"/>
      <protection hidden="1"/>
    </xf>
    <xf numFmtId="2" fontId="14" fillId="33" borderId="12" xfId="71" applyNumberFormat="1" applyFont="1" applyFill="1" applyBorder="1" applyAlignment="1" applyProtection="1">
      <alignment horizontal="center" vertical="center"/>
      <protection hidden="1"/>
    </xf>
    <xf numFmtId="0" fontId="24" fillId="0" borderId="0" xfId="71" applyFont="1" applyAlignment="1">
      <alignment horizontal="center"/>
      <protection/>
    </xf>
    <xf numFmtId="2" fontId="14" fillId="33" borderId="10" xfId="0" applyNumberFormat="1" applyFont="1" applyFill="1" applyBorder="1" applyAlignment="1" applyProtection="1">
      <alignment horizontal="center" vertical="center"/>
      <protection hidden="1"/>
    </xf>
    <xf numFmtId="0" fontId="13" fillId="33" borderId="18" xfId="0" applyFont="1" applyFill="1" applyBorder="1" applyAlignment="1" applyProtection="1">
      <alignment horizontal="center" vertical="center"/>
      <protection hidden="1"/>
    </xf>
    <xf numFmtId="2" fontId="14" fillId="33" borderId="12" xfId="0" applyNumberFormat="1" applyFont="1" applyFill="1" applyBorder="1" applyAlignment="1" applyProtection="1" quotePrefix="1">
      <alignment horizontal="center" vertical="center"/>
      <protection hidden="1"/>
    </xf>
    <xf numFmtId="0" fontId="13" fillId="33" borderId="14" xfId="0" applyFont="1" applyFill="1" applyBorder="1" applyAlignment="1" applyProtection="1">
      <alignment horizontal="center" vertical="center"/>
      <protection hidden="1"/>
    </xf>
    <xf numFmtId="2" fontId="14" fillId="33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/>
    </xf>
    <xf numFmtId="2" fontId="31" fillId="33" borderId="10" xfId="0" applyNumberFormat="1" applyFont="1" applyFill="1" applyBorder="1" applyAlignment="1" applyProtection="1">
      <alignment horizontal="center" vertical="center"/>
      <protection hidden="1"/>
    </xf>
    <xf numFmtId="0" fontId="30" fillId="33" borderId="18" xfId="0" applyFont="1" applyFill="1" applyBorder="1" applyAlignment="1" applyProtection="1">
      <alignment horizontal="center" vertical="center"/>
      <protection hidden="1"/>
    </xf>
    <xf numFmtId="2" fontId="31" fillId="33" borderId="12" xfId="0" applyNumberFormat="1" applyFont="1" applyFill="1" applyBorder="1" applyAlignment="1" applyProtection="1">
      <alignment horizontal="center" vertical="center"/>
      <protection hidden="1"/>
    </xf>
    <xf numFmtId="0" fontId="30" fillId="33" borderId="14" xfId="0" applyFont="1" applyFill="1" applyBorder="1" applyAlignment="1" applyProtection="1">
      <alignment horizontal="center" vertical="center"/>
      <protection hidden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rmal 2" xfId="71"/>
    <cellStyle name="Notas" xfId="72"/>
    <cellStyle name="Percent" xfId="73"/>
    <cellStyle name="Priceheader" xfId="74"/>
    <cellStyle name="RM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NOVIEMBRE_08_v3%20%20(4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DICIEMBRE_08(V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NI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LI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8192\Configuraci&#243;n%20local\Archivos%20temporales%20de%20Internet\Content.Outlook\X9KQ0EG9\ZFRONTERAS%20PRECIOS%20SEPTIEMBRE_08_V%204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PME-VPRECIOSZFRONTERAWE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NOVIEMBRE de  2008.</v>
          </cell>
        </row>
        <row r="10">
          <cell r="B10">
            <v>4045.51</v>
          </cell>
        </row>
        <row r="16">
          <cell r="B16">
            <v>301.57218</v>
          </cell>
          <cell r="C16">
            <v>317.44440000000003</v>
          </cell>
        </row>
        <row r="18">
          <cell r="B18">
            <v>384.8</v>
          </cell>
          <cell r="C18">
            <v>384.8</v>
          </cell>
        </row>
        <row r="21">
          <cell r="B21">
            <v>1297.9125</v>
          </cell>
        </row>
        <row r="29">
          <cell r="E29">
            <v>143.3802</v>
          </cell>
        </row>
        <row r="53">
          <cell r="B53">
            <v>18.617640163199997</v>
          </cell>
        </row>
        <row r="119">
          <cell r="G119">
            <v>3972.14</v>
          </cell>
        </row>
        <row r="130">
          <cell r="G130">
            <v>301.48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JUNIO de  2008.</v>
          </cell>
        </row>
        <row r="10">
          <cell r="B10">
            <v>3704.04</v>
          </cell>
        </row>
        <row r="16">
          <cell r="B16">
            <v>222.17000000000004</v>
          </cell>
          <cell r="C16">
            <v>231.05680000000004</v>
          </cell>
        </row>
        <row r="18">
          <cell r="B18">
            <v>384.8</v>
          </cell>
          <cell r="C18">
            <v>384.8</v>
          </cell>
        </row>
        <row r="21">
          <cell r="B21">
            <v>1297.9125</v>
          </cell>
        </row>
        <row r="29">
          <cell r="E29">
            <v>143.3802</v>
          </cell>
        </row>
        <row r="53">
          <cell r="B53">
            <v>18.617640163199997</v>
          </cell>
        </row>
        <row r="113">
          <cell r="G113">
            <v>3785.97</v>
          </cell>
        </row>
        <row r="124">
          <cell r="G124">
            <v>301.4754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JULIO de  2008.</v>
          </cell>
        </row>
        <row r="10">
          <cell r="B10">
            <v>3838.16</v>
          </cell>
        </row>
        <row r="16">
          <cell r="B16">
            <v>212.91625000000005</v>
          </cell>
          <cell r="C16">
            <v>221.43290000000005</v>
          </cell>
        </row>
        <row r="18">
          <cell r="B18">
            <v>384.8</v>
          </cell>
          <cell r="C18">
            <v>384.8</v>
          </cell>
        </row>
        <row r="21">
          <cell r="B21">
            <v>1297.9125</v>
          </cell>
        </row>
        <row r="29">
          <cell r="E29">
            <v>143.3802</v>
          </cell>
        </row>
        <row r="53">
          <cell r="B53">
            <v>18.617640163199997</v>
          </cell>
        </row>
        <row r="113">
          <cell r="G113">
            <v>3875.9700000000003</v>
          </cell>
        </row>
        <row r="124">
          <cell r="G124">
            <v>301.48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GUAJIRA"/>
      <sheetName val="NARIÑO"/>
      <sheetName val="Fi"/>
      <sheetName val="PUTUMAYO"/>
      <sheetName val="VAUPES"/>
      <sheetName val="VICHADA"/>
      <sheetName val="ELECTROCOMBUSTIBLE"/>
      <sheetName val="JET LETICI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120" customWidth="1"/>
    <col min="2" max="2" width="100.00390625" style="120" customWidth="1"/>
    <col min="3" max="3" width="39.421875" style="120" customWidth="1"/>
    <col min="4" max="4" width="34.7109375" style="120" customWidth="1"/>
    <col min="5" max="5" width="30.140625" style="120" customWidth="1"/>
    <col min="6" max="6" width="28.140625" style="120" bestFit="1" customWidth="1"/>
    <col min="7" max="16384" width="11.421875" style="120" customWidth="1"/>
  </cols>
  <sheetData>
    <row r="1" spans="1:4" s="95" customFormat="1" ht="20.25">
      <c r="A1" s="92" t="s">
        <v>0</v>
      </c>
      <c r="B1" s="93"/>
      <c r="C1" s="94"/>
      <c r="D1" s="94"/>
    </row>
    <row r="2" spans="1:4" s="95" customFormat="1" ht="20.25">
      <c r="A2" s="96" t="s">
        <v>1</v>
      </c>
      <c r="B2" s="93"/>
      <c r="C2" s="94"/>
      <c r="D2" s="94"/>
    </row>
    <row r="3" spans="1:4" s="95" customFormat="1" ht="20.25">
      <c r="A3" s="96" t="s">
        <v>2</v>
      </c>
      <c r="B3" s="93"/>
      <c r="C3" s="94"/>
      <c r="D3" s="94"/>
    </row>
    <row r="4" spans="1:3" s="95" customFormat="1" ht="21.75" customHeight="1">
      <c r="A4" s="97" t="s">
        <v>86</v>
      </c>
      <c r="B4" s="98"/>
      <c r="C4" s="98"/>
    </row>
    <row r="5" spans="1:4" s="100" customFormat="1" ht="21.75" customHeight="1" thickBot="1">
      <c r="A5" s="99" t="s">
        <v>103</v>
      </c>
      <c r="C5" s="101"/>
      <c r="D5" s="101"/>
    </row>
    <row r="6" spans="1:4" s="104" customFormat="1" ht="20.25" thickTop="1">
      <c r="A6" s="102"/>
      <c r="B6" s="1" t="s">
        <v>4</v>
      </c>
      <c r="C6" s="103" t="s">
        <v>5</v>
      </c>
      <c r="D6" s="175" t="s">
        <v>87</v>
      </c>
    </row>
    <row r="7" spans="1:4" s="104" customFormat="1" ht="20.25" thickBot="1">
      <c r="A7" s="105"/>
      <c r="B7" s="174"/>
      <c r="C7" s="106" t="s">
        <v>7</v>
      </c>
      <c r="D7" s="176"/>
    </row>
    <row r="8" spans="1:4" s="110" customFormat="1" ht="12" customHeight="1" thickBot="1" thickTop="1">
      <c r="A8" s="107"/>
      <c r="B8" s="108"/>
      <c r="C8" s="109"/>
      <c r="D8" s="108"/>
    </row>
    <row r="9" spans="1:4" s="114" customFormat="1" ht="30" customHeight="1" thickTop="1">
      <c r="A9" s="111" t="s">
        <v>8</v>
      </c>
      <c r="B9" s="112" t="s">
        <v>9</v>
      </c>
      <c r="C9" s="113">
        <v>3976.19</v>
      </c>
      <c r="D9" s="113">
        <v>3962.1000000000004</v>
      </c>
    </row>
    <row r="10" spans="1:4" s="114" customFormat="1" ht="30" customHeight="1">
      <c r="A10" s="115" t="s">
        <v>10</v>
      </c>
      <c r="B10" s="116" t="s">
        <v>88</v>
      </c>
      <c r="C10" s="117"/>
      <c r="D10" s="117"/>
    </row>
    <row r="11" spans="1:4" ht="30" customHeight="1">
      <c r="A11" s="115" t="s">
        <v>11</v>
      </c>
      <c r="B11" s="118" t="s">
        <v>89</v>
      </c>
      <c r="C11" s="119"/>
      <c r="D11" s="119"/>
    </row>
    <row r="12" spans="1:4" ht="30" customHeight="1">
      <c r="A12" s="115" t="s">
        <v>13</v>
      </c>
      <c r="B12" s="121" t="s">
        <v>12</v>
      </c>
      <c r="C12" s="119">
        <v>18.617640163199997</v>
      </c>
      <c r="D12" s="119">
        <v>18.617640163199997</v>
      </c>
    </row>
    <row r="13" spans="1:4" ht="30" customHeight="1">
      <c r="A13" s="122" t="s">
        <v>15</v>
      </c>
      <c r="B13" s="123" t="s">
        <v>14</v>
      </c>
      <c r="C13" s="124"/>
      <c r="D13" s="124"/>
    </row>
    <row r="14" spans="1:4" ht="30" customHeight="1">
      <c r="A14" s="115" t="s">
        <v>17</v>
      </c>
      <c r="B14" s="121" t="s">
        <v>16</v>
      </c>
      <c r="C14" s="119">
        <v>310.78509</v>
      </c>
      <c r="D14" s="119">
        <v>327.14220000000006</v>
      </c>
    </row>
    <row r="15" spans="1:4" ht="30" customHeight="1">
      <c r="A15" s="115" t="s">
        <v>19</v>
      </c>
      <c r="B15" s="121" t="s">
        <v>18</v>
      </c>
      <c r="C15" s="119"/>
      <c r="D15" s="119"/>
    </row>
    <row r="16" spans="1:4" ht="30" customHeight="1">
      <c r="A16" s="115" t="s">
        <v>21</v>
      </c>
      <c r="B16" s="121" t="s">
        <v>20</v>
      </c>
      <c r="C16" s="119">
        <v>1297.9125</v>
      </c>
      <c r="D16" s="119"/>
    </row>
    <row r="17" spans="1:4" ht="30" customHeight="1">
      <c r="A17" s="122" t="s">
        <v>24</v>
      </c>
      <c r="B17" s="123" t="s">
        <v>22</v>
      </c>
      <c r="C17" s="124" t="s">
        <v>23</v>
      </c>
      <c r="D17" s="124"/>
    </row>
    <row r="18" spans="1:4" ht="30" customHeight="1">
      <c r="A18" s="115" t="s">
        <v>26</v>
      </c>
      <c r="B18" s="121" t="s">
        <v>25</v>
      </c>
      <c r="C18" s="119">
        <v>384.8</v>
      </c>
      <c r="D18" s="119">
        <v>384.8</v>
      </c>
    </row>
    <row r="19" spans="1:4" ht="30" customHeight="1">
      <c r="A19" s="115" t="s">
        <v>90</v>
      </c>
      <c r="B19" s="118" t="s">
        <v>27</v>
      </c>
      <c r="C19" s="125" t="s">
        <v>28</v>
      </c>
      <c r="D19" s="119" t="s">
        <v>29</v>
      </c>
    </row>
    <row r="20" spans="1:4" ht="30" customHeight="1">
      <c r="A20" s="115" t="s">
        <v>32</v>
      </c>
      <c r="B20" s="118" t="s">
        <v>31</v>
      </c>
      <c r="C20" s="126"/>
      <c r="D20" s="126"/>
    </row>
    <row r="21" spans="1:4" ht="30" customHeight="1" thickBot="1">
      <c r="A21" s="127" t="s">
        <v>91</v>
      </c>
      <c r="B21" s="128" t="s">
        <v>33</v>
      </c>
      <c r="C21" s="129"/>
      <c r="D21" s="130">
        <v>301.48</v>
      </c>
    </row>
    <row r="22" spans="1:4" ht="12" customHeight="1" thickTop="1">
      <c r="A22" s="131"/>
      <c r="B22" s="132"/>
      <c r="C22" s="133"/>
      <c r="D22" s="133"/>
    </row>
    <row r="23" s="95" customFormat="1" ht="20.25">
      <c r="A23" s="95" t="s">
        <v>34</v>
      </c>
    </row>
    <row r="24" s="95" customFormat="1" ht="20.25">
      <c r="A24" s="134" t="s">
        <v>92</v>
      </c>
    </row>
    <row r="25" s="95" customFormat="1" ht="20.25">
      <c r="A25" s="135" t="s">
        <v>35</v>
      </c>
    </row>
    <row r="26" s="95" customFormat="1" ht="20.25">
      <c r="A26" s="132" t="s">
        <v>36</v>
      </c>
    </row>
    <row r="27" s="95" customFormat="1" ht="20.25">
      <c r="A27" s="132" t="s">
        <v>37</v>
      </c>
    </row>
    <row r="28" s="95" customFormat="1" ht="20.25">
      <c r="A28" s="134" t="s">
        <v>38</v>
      </c>
    </row>
    <row r="29" s="95" customFormat="1" ht="20.25">
      <c r="A29" s="134" t="s">
        <v>39</v>
      </c>
    </row>
    <row r="30" s="95" customFormat="1" ht="20.25">
      <c r="A30" s="134" t="s">
        <v>40</v>
      </c>
    </row>
    <row r="31" s="95" customFormat="1" ht="20.25">
      <c r="A31" s="134" t="s">
        <v>41</v>
      </c>
    </row>
    <row r="32" s="95" customFormat="1" ht="20.25"/>
    <row r="33" s="95" customFormat="1" ht="20.25"/>
    <row r="34" s="95" customFormat="1" ht="21.75" customHeight="1"/>
    <row r="36" spans="1:4" s="95" customFormat="1" ht="20.25">
      <c r="A36" s="92" t="s">
        <v>0</v>
      </c>
      <c r="B36" s="93"/>
      <c r="C36" s="94"/>
      <c r="D36" s="94"/>
    </row>
    <row r="37" spans="1:4" s="95" customFormat="1" ht="20.25">
      <c r="A37" s="96" t="s">
        <v>1</v>
      </c>
      <c r="B37" s="93"/>
      <c r="C37" s="94"/>
      <c r="D37" s="94"/>
    </row>
    <row r="38" spans="1:4" s="95" customFormat="1" ht="20.25">
      <c r="A38" s="96" t="s">
        <v>42</v>
      </c>
      <c r="B38" s="136"/>
      <c r="C38" s="94"/>
      <c r="D38" s="94"/>
    </row>
    <row r="39" spans="1:4" s="95" customFormat="1" ht="20.25">
      <c r="A39" s="96" t="s">
        <v>43</v>
      </c>
      <c r="B39" s="136"/>
      <c r="C39" s="94"/>
      <c r="D39" s="94"/>
    </row>
    <row r="40" spans="1:4" s="95" customFormat="1" ht="20.25">
      <c r="A40" s="96" t="s">
        <v>44</v>
      </c>
      <c r="B40" s="93"/>
      <c r="C40" s="94"/>
      <c r="D40" s="94"/>
    </row>
    <row r="41" s="95" customFormat="1" ht="20.25">
      <c r="A41" s="137"/>
    </row>
    <row r="42" spans="1:4" s="95" customFormat="1" ht="21" thickBot="1">
      <c r="A42" s="99" t="s">
        <v>103</v>
      </c>
      <c r="B42" s="100"/>
      <c r="C42" s="101"/>
      <c r="D42" s="101"/>
    </row>
    <row r="43" spans="1:4" ht="20.25" thickTop="1">
      <c r="A43" s="102"/>
      <c r="B43" s="1" t="s">
        <v>4</v>
      </c>
      <c r="C43" s="103" t="s">
        <v>5</v>
      </c>
      <c r="D43" s="177" t="s">
        <v>6</v>
      </c>
    </row>
    <row r="44" spans="1:4" ht="20.25" thickBot="1">
      <c r="A44" s="105"/>
      <c r="B44" s="174"/>
      <c r="C44" s="106" t="s">
        <v>7</v>
      </c>
      <c r="D44" s="176"/>
    </row>
    <row r="45" spans="1:4" s="114" customFormat="1" ht="12" customHeight="1" thickBot="1" thickTop="1">
      <c r="A45" s="138"/>
      <c r="B45" s="139"/>
      <c r="C45" s="140"/>
      <c r="D45" s="139"/>
    </row>
    <row r="46" spans="1:4" s="114" customFormat="1" ht="30" customHeight="1" thickTop="1">
      <c r="A46" s="141" t="s">
        <v>8</v>
      </c>
      <c r="B46" s="142" t="s">
        <v>45</v>
      </c>
      <c r="C46" s="113">
        <v>2762.84277125</v>
      </c>
      <c r="D46" s="113">
        <v>2516.3635712500004</v>
      </c>
    </row>
    <row r="47" spans="1:4" ht="30" customHeight="1">
      <c r="A47" s="143" t="s">
        <v>10</v>
      </c>
      <c r="B47" s="121" t="s">
        <v>46</v>
      </c>
      <c r="C47" s="119">
        <v>116.22999999999999</v>
      </c>
      <c r="D47" s="119">
        <v>116.22999999999999</v>
      </c>
    </row>
    <row r="48" spans="1:4" ht="30" customHeight="1">
      <c r="A48" s="143" t="s">
        <v>11</v>
      </c>
      <c r="B48" s="121" t="s">
        <v>47</v>
      </c>
      <c r="C48" s="119">
        <v>58.03</v>
      </c>
      <c r="D48" s="119">
        <v>58.03</v>
      </c>
    </row>
    <row r="49" spans="1:4" ht="30" customHeight="1">
      <c r="A49" s="143" t="s">
        <v>13</v>
      </c>
      <c r="B49" s="121" t="s">
        <v>48</v>
      </c>
      <c r="C49" s="125">
        <v>16.08</v>
      </c>
      <c r="D49" s="119">
        <v>16.08</v>
      </c>
    </row>
    <row r="50" spans="1:4" ht="30" customHeight="1">
      <c r="A50" s="144" t="s">
        <v>15</v>
      </c>
      <c r="B50" s="123" t="s">
        <v>49</v>
      </c>
      <c r="C50" s="124">
        <v>2953.1827712500003</v>
      </c>
      <c r="D50" s="124">
        <v>2706.7035712500006</v>
      </c>
    </row>
    <row r="51" spans="1:4" ht="30" customHeight="1">
      <c r="A51" s="143" t="s">
        <v>17</v>
      </c>
      <c r="B51" s="121" t="s">
        <v>50</v>
      </c>
      <c r="C51" s="119">
        <v>169.39</v>
      </c>
      <c r="D51" s="119">
        <v>158.1</v>
      </c>
    </row>
    <row r="52" spans="1:4" ht="30" customHeight="1">
      <c r="A52" s="143" t="s">
        <v>19</v>
      </c>
      <c r="B52" s="121" t="s">
        <v>51</v>
      </c>
      <c r="C52" s="119">
        <v>3</v>
      </c>
      <c r="D52" s="119">
        <v>3</v>
      </c>
    </row>
    <row r="53" spans="1:4" ht="30" customHeight="1">
      <c r="A53" s="144" t="s">
        <v>21</v>
      </c>
      <c r="B53" s="123" t="s">
        <v>22</v>
      </c>
      <c r="C53" s="124">
        <v>3125.57277125</v>
      </c>
      <c r="D53" s="124">
        <v>2867.8035712500005</v>
      </c>
    </row>
    <row r="54" spans="1:4" ht="30" customHeight="1">
      <c r="A54" s="143" t="s">
        <v>24</v>
      </c>
      <c r="B54" s="121" t="s">
        <v>52</v>
      </c>
      <c r="C54" s="119">
        <v>259.74</v>
      </c>
      <c r="D54" s="119">
        <v>248.44</v>
      </c>
    </row>
    <row r="55" spans="1:4" ht="30" customHeight="1">
      <c r="A55" s="143" t="s">
        <v>26</v>
      </c>
      <c r="B55" s="121" t="s">
        <v>53</v>
      </c>
      <c r="C55" s="119">
        <v>11.812731085000001</v>
      </c>
      <c r="D55" s="119" t="s">
        <v>29</v>
      </c>
    </row>
    <row r="56" spans="1:4" ht="30" customHeight="1">
      <c r="A56" s="143" t="s">
        <v>30</v>
      </c>
      <c r="B56" s="121" t="s">
        <v>54</v>
      </c>
      <c r="C56" s="126"/>
      <c r="D56" s="126"/>
    </row>
    <row r="57" spans="1:4" ht="30" customHeight="1" thickBot="1">
      <c r="A57" s="145" t="s">
        <v>32</v>
      </c>
      <c r="B57" s="146" t="s">
        <v>55</v>
      </c>
      <c r="C57" s="130" t="s">
        <v>28</v>
      </c>
      <c r="D57" s="130">
        <v>143.3802</v>
      </c>
    </row>
    <row r="58" spans="1:4" ht="12" customHeight="1" thickTop="1">
      <c r="A58" s="131"/>
      <c r="B58" s="132"/>
      <c r="C58" s="133"/>
      <c r="D58" s="133"/>
    </row>
    <row r="59" s="95" customFormat="1" ht="20.25">
      <c r="A59" s="95" t="s">
        <v>56</v>
      </c>
    </row>
    <row r="60" s="95" customFormat="1" ht="20.25">
      <c r="A60" s="135" t="s">
        <v>100</v>
      </c>
    </row>
    <row r="61" s="95" customFormat="1" ht="20.25">
      <c r="A61" s="135" t="s">
        <v>58</v>
      </c>
    </row>
    <row r="62" s="95" customFormat="1" ht="20.25">
      <c r="A62" s="132" t="s">
        <v>59</v>
      </c>
    </row>
    <row r="63" s="95" customFormat="1" ht="20.25">
      <c r="A63" s="132" t="s">
        <v>60</v>
      </c>
    </row>
    <row r="64" s="95" customFormat="1" ht="20.25">
      <c r="A64" s="134" t="s">
        <v>61</v>
      </c>
    </row>
    <row r="65" s="95" customFormat="1" ht="20.25">
      <c r="A65" s="132" t="s">
        <v>62</v>
      </c>
    </row>
    <row r="66" s="95" customFormat="1" ht="20.25">
      <c r="A66" s="132" t="s">
        <v>63</v>
      </c>
    </row>
    <row r="67" s="95" customFormat="1" ht="20.25">
      <c r="A67" s="95" t="s">
        <v>64</v>
      </c>
    </row>
    <row r="68" s="95" customFormat="1" ht="20.25">
      <c r="E68" s="147"/>
    </row>
    <row r="69" spans="1:5" s="95" customFormat="1" ht="20.25">
      <c r="A69" s="147"/>
      <c r="B69" s="148" t="s">
        <v>65</v>
      </c>
      <c r="C69" s="149"/>
      <c r="D69" s="149"/>
      <c r="E69" s="147"/>
    </row>
    <row r="70" spans="1:5" ht="19.5">
      <c r="A70" s="150"/>
      <c r="B70" s="151"/>
      <c r="C70" s="152"/>
      <c r="D70" s="152"/>
      <c r="E70" s="153"/>
    </row>
    <row r="72" spans="2:6" ht="19.5">
      <c r="B72" s="178" t="s">
        <v>66</v>
      </c>
      <c r="C72" s="178"/>
      <c r="D72" s="178"/>
      <c r="E72" s="178"/>
      <c r="F72" s="178"/>
    </row>
    <row r="73" spans="2:6" ht="20.25" thickBot="1">
      <c r="B73" s="154"/>
      <c r="C73" s="154"/>
      <c r="D73" s="154"/>
      <c r="E73" s="154"/>
      <c r="F73" s="154"/>
    </row>
    <row r="74" spans="2:6" ht="27.75" customHeight="1" thickBot="1" thickTop="1">
      <c r="B74" s="155" t="s">
        <v>67</v>
      </c>
      <c r="C74" s="155" t="s">
        <v>5</v>
      </c>
      <c r="D74" s="155" t="s">
        <v>68</v>
      </c>
      <c r="E74" s="155" t="s">
        <v>69</v>
      </c>
      <c r="F74" s="155" t="s">
        <v>70</v>
      </c>
    </row>
    <row r="75" spans="2:6" s="156" customFormat="1" ht="12" customHeight="1" thickBot="1" thickTop="1">
      <c r="B75" s="157"/>
      <c r="C75" s="157"/>
      <c r="D75" s="157"/>
      <c r="E75" s="157"/>
      <c r="F75" s="157"/>
    </row>
    <row r="76" spans="2:6" ht="20.25" thickTop="1">
      <c r="B76" s="158" t="s">
        <v>71</v>
      </c>
      <c r="C76" s="159">
        <v>0.05</v>
      </c>
      <c r="D76" s="160">
        <v>0.06</v>
      </c>
      <c r="E76" s="161">
        <v>8</v>
      </c>
      <c r="F76" s="162">
        <v>38851</v>
      </c>
    </row>
    <row r="77" spans="2:6" ht="19.5">
      <c r="B77" s="163" t="s">
        <v>72</v>
      </c>
      <c r="C77" s="164">
        <v>0.05</v>
      </c>
      <c r="D77" s="165">
        <v>0.06</v>
      </c>
      <c r="E77" s="166">
        <v>1</v>
      </c>
      <c r="F77" s="167">
        <v>38840</v>
      </c>
    </row>
    <row r="78" spans="2:6" ht="19.5">
      <c r="B78" s="163" t="s">
        <v>73</v>
      </c>
      <c r="C78" s="164">
        <v>0.06</v>
      </c>
      <c r="D78" s="165">
        <v>0.06</v>
      </c>
      <c r="E78" s="166">
        <v>31</v>
      </c>
      <c r="F78" s="167">
        <v>39071</v>
      </c>
    </row>
    <row r="79" spans="2:6" ht="19.5">
      <c r="B79" s="163" t="s">
        <v>74</v>
      </c>
      <c r="C79" s="168">
        <v>0.185</v>
      </c>
      <c r="D79" s="165">
        <v>0.06</v>
      </c>
      <c r="E79" s="166">
        <v>18</v>
      </c>
      <c r="F79" s="167">
        <v>39062</v>
      </c>
    </row>
    <row r="80" spans="2:6" ht="19.5">
      <c r="B80" s="163" t="s">
        <v>75</v>
      </c>
      <c r="C80" s="164">
        <v>0.06</v>
      </c>
      <c r="D80" s="165">
        <v>0.06</v>
      </c>
      <c r="E80" s="166">
        <v>6</v>
      </c>
      <c r="F80" s="167">
        <v>38835</v>
      </c>
    </row>
    <row r="81" spans="2:6" ht="19.5">
      <c r="B81" s="163" t="s">
        <v>76</v>
      </c>
      <c r="C81" s="164">
        <v>0.06</v>
      </c>
      <c r="D81" s="165">
        <v>0.06</v>
      </c>
      <c r="E81" s="166">
        <v>11</v>
      </c>
      <c r="F81" s="167">
        <v>38829</v>
      </c>
    </row>
    <row r="82" spans="2:6" ht="19.5">
      <c r="B82" s="163" t="s">
        <v>77</v>
      </c>
      <c r="C82" s="164">
        <v>0.06</v>
      </c>
      <c r="D82" s="165">
        <v>0.06</v>
      </c>
      <c r="E82" s="166">
        <v>8</v>
      </c>
      <c r="F82" s="167">
        <v>38811</v>
      </c>
    </row>
    <row r="83" spans="2:6" ht="19.5">
      <c r="B83" s="163" t="s">
        <v>78</v>
      </c>
      <c r="C83" s="164">
        <v>0.06</v>
      </c>
      <c r="D83" s="165">
        <v>0.06</v>
      </c>
      <c r="E83" s="166">
        <v>4</v>
      </c>
      <c r="F83" s="167">
        <v>38780</v>
      </c>
    </row>
    <row r="84" spans="2:6" ht="19.5">
      <c r="B84" s="163" t="s">
        <v>79</v>
      </c>
      <c r="C84" s="164">
        <v>0.06</v>
      </c>
      <c r="D84" s="165">
        <v>0.06</v>
      </c>
      <c r="E84" s="166">
        <v>3</v>
      </c>
      <c r="F84" s="167">
        <v>38807</v>
      </c>
    </row>
    <row r="85" spans="2:6" ht="19.5">
      <c r="B85" s="163" t="s">
        <v>80</v>
      </c>
      <c r="C85" s="164">
        <v>0.03</v>
      </c>
      <c r="D85" s="165">
        <v>0.06</v>
      </c>
      <c r="E85" s="166">
        <v>2</v>
      </c>
      <c r="F85" s="167">
        <v>38778</v>
      </c>
    </row>
    <row r="86" spans="2:6" ht="19.5">
      <c r="B86" s="163" t="s">
        <v>81</v>
      </c>
      <c r="C86" s="164">
        <v>0.03</v>
      </c>
      <c r="D86" s="165">
        <v>0.06</v>
      </c>
      <c r="E86" s="166">
        <v>9</v>
      </c>
      <c r="F86" s="167">
        <v>38831</v>
      </c>
    </row>
    <row r="87" spans="2:6" ht="19.5">
      <c r="B87" s="163" t="s">
        <v>82</v>
      </c>
      <c r="C87" s="164">
        <v>0.03</v>
      </c>
      <c r="D87" s="165">
        <v>0.06</v>
      </c>
      <c r="E87" s="166">
        <v>8</v>
      </c>
      <c r="F87" s="167">
        <v>38868</v>
      </c>
    </row>
    <row r="88" spans="2:6" ht="19.5">
      <c r="B88" s="169" t="s">
        <v>83</v>
      </c>
      <c r="C88" s="165">
        <v>0.06</v>
      </c>
      <c r="D88" s="165">
        <v>0.06</v>
      </c>
      <c r="E88" s="166">
        <v>4</v>
      </c>
      <c r="F88" s="167">
        <v>38859</v>
      </c>
    </row>
    <row r="89" spans="2:6" ht="19.5">
      <c r="B89" s="169" t="s">
        <v>84</v>
      </c>
      <c r="C89" s="165">
        <v>0.03</v>
      </c>
      <c r="D89" s="165">
        <v>0.03</v>
      </c>
      <c r="E89" s="166">
        <v>6</v>
      </c>
      <c r="F89" s="167">
        <v>39137</v>
      </c>
    </row>
    <row r="90" spans="2:6" ht="20.25" thickBot="1">
      <c r="B90" s="170" t="s">
        <v>85</v>
      </c>
      <c r="C90" s="171">
        <v>0.03</v>
      </c>
      <c r="D90" s="171">
        <v>0.03</v>
      </c>
      <c r="E90" s="172">
        <v>5</v>
      </c>
      <c r="F90" s="173">
        <v>39339</v>
      </c>
    </row>
    <row r="91" ht="20.25" thickTop="1"/>
  </sheetData>
  <sheetProtection password="CC3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27" customWidth="1"/>
    <col min="2" max="2" width="100.00390625" style="27" customWidth="1"/>
    <col min="3" max="3" width="39.421875" style="27" customWidth="1"/>
    <col min="4" max="4" width="34.7109375" style="27" customWidth="1"/>
    <col min="5" max="5" width="30.140625" style="27" customWidth="1"/>
    <col min="6" max="6" width="28.140625" style="27" bestFit="1" customWidth="1"/>
    <col min="7" max="16384" width="11.421875" style="27" customWidth="1"/>
  </cols>
  <sheetData>
    <row r="1" spans="1:4" s="5" customFormat="1" ht="20.25">
      <c r="A1" s="2" t="s">
        <v>0</v>
      </c>
      <c r="B1" s="3"/>
      <c r="C1" s="4"/>
      <c r="D1" s="4"/>
    </row>
    <row r="2" spans="1:4" s="5" customFormat="1" ht="20.25">
      <c r="A2" s="6" t="s">
        <v>1</v>
      </c>
      <c r="B2" s="3"/>
      <c r="C2" s="4"/>
      <c r="D2" s="4"/>
    </row>
    <row r="3" spans="1:4" s="5" customFormat="1" ht="20.25">
      <c r="A3" s="6" t="s">
        <v>2</v>
      </c>
      <c r="B3" s="3"/>
      <c r="C3" s="4"/>
      <c r="D3" s="4"/>
    </row>
    <row r="4" spans="1:3" s="5" customFormat="1" ht="21.75" customHeight="1">
      <c r="A4" s="78" t="s">
        <v>86</v>
      </c>
      <c r="B4" s="79"/>
      <c r="C4" s="79"/>
    </row>
    <row r="5" spans="1:4" s="9" customFormat="1" ht="21.75" customHeight="1" thickBot="1">
      <c r="A5" s="8" t="s">
        <v>96</v>
      </c>
      <c r="C5" s="10"/>
      <c r="D5" s="10"/>
    </row>
    <row r="6" spans="1:4" s="13" customFormat="1" ht="20.25" thickTop="1">
      <c r="A6" s="11"/>
      <c r="B6" s="179" t="s">
        <v>4</v>
      </c>
      <c r="C6" s="12" t="s">
        <v>5</v>
      </c>
      <c r="D6" s="181" t="s">
        <v>87</v>
      </c>
    </row>
    <row r="7" spans="1:4" s="13" customFormat="1" ht="20.25" thickBot="1">
      <c r="A7" s="14"/>
      <c r="B7" s="180"/>
      <c r="C7" s="15" t="s">
        <v>7</v>
      </c>
      <c r="D7" s="182"/>
    </row>
    <row r="8" spans="1:4" s="19" customFormat="1" ht="12" customHeight="1" thickBot="1" thickTop="1">
      <c r="A8" s="16"/>
      <c r="B8" s="17"/>
      <c r="C8" s="18"/>
      <c r="D8" s="17"/>
    </row>
    <row r="9" spans="1:4" s="23" customFormat="1" ht="30" customHeight="1" thickTop="1">
      <c r="A9" s="20" t="s">
        <v>8</v>
      </c>
      <c r="B9" s="21" t="s">
        <v>9</v>
      </c>
      <c r="C9" s="22">
        <v>3491.56</v>
      </c>
      <c r="D9" s="22">
        <v>3560.7689999999993</v>
      </c>
    </row>
    <row r="10" spans="1:4" s="23" customFormat="1" ht="30" customHeight="1">
      <c r="A10" s="24" t="s">
        <v>10</v>
      </c>
      <c r="B10" s="80" t="s">
        <v>88</v>
      </c>
      <c r="C10" s="81"/>
      <c r="D10" s="81"/>
    </row>
    <row r="11" spans="1:4" ht="30" customHeight="1">
      <c r="A11" s="24" t="s">
        <v>11</v>
      </c>
      <c r="B11" s="31" t="s">
        <v>89</v>
      </c>
      <c r="C11" s="26"/>
      <c r="D11" s="26"/>
    </row>
    <row r="12" spans="1:4" ht="30" customHeight="1">
      <c r="A12" s="24" t="s">
        <v>13</v>
      </c>
      <c r="B12" s="25" t="s">
        <v>12</v>
      </c>
      <c r="C12" s="26">
        <v>18.617640163199997</v>
      </c>
      <c r="D12" s="26">
        <v>18.617640163199997</v>
      </c>
    </row>
    <row r="13" spans="1:4" ht="30" customHeight="1">
      <c r="A13" s="28" t="s">
        <v>15</v>
      </c>
      <c r="B13" s="29" t="s">
        <v>14</v>
      </c>
      <c r="C13" s="30"/>
      <c r="D13" s="30"/>
    </row>
    <row r="14" spans="1:4" ht="30" customHeight="1">
      <c r="A14" s="24" t="s">
        <v>17</v>
      </c>
      <c r="B14" s="25" t="s">
        <v>16</v>
      </c>
      <c r="C14" s="26">
        <v>229.38196800000003</v>
      </c>
      <c r="D14" s="26">
        <v>238.93955000000003</v>
      </c>
    </row>
    <row r="15" spans="1:4" ht="30" customHeight="1">
      <c r="A15" s="24" t="s">
        <v>19</v>
      </c>
      <c r="B15" s="25" t="s">
        <v>18</v>
      </c>
      <c r="C15" s="26"/>
      <c r="D15" s="26"/>
    </row>
    <row r="16" spans="1:4" ht="30" customHeight="1">
      <c r="A16" s="24" t="s">
        <v>21</v>
      </c>
      <c r="B16" s="25" t="s">
        <v>20</v>
      </c>
      <c r="C16" s="26">
        <v>1276.0975</v>
      </c>
      <c r="D16" s="26"/>
    </row>
    <row r="17" spans="1:4" ht="30" customHeight="1">
      <c r="A17" s="28" t="s">
        <v>24</v>
      </c>
      <c r="B17" s="29" t="s">
        <v>22</v>
      </c>
      <c r="C17" s="30" t="s">
        <v>23</v>
      </c>
      <c r="D17" s="30"/>
    </row>
    <row r="18" spans="1:4" ht="30" customHeight="1">
      <c r="A18" s="24" t="s">
        <v>26</v>
      </c>
      <c r="B18" s="25" t="s">
        <v>25</v>
      </c>
      <c r="C18" s="26">
        <v>384.8</v>
      </c>
      <c r="D18" s="26">
        <v>384.8</v>
      </c>
    </row>
    <row r="19" spans="1:4" ht="30" customHeight="1">
      <c r="A19" s="24" t="s">
        <v>90</v>
      </c>
      <c r="B19" s="31" t="s">
        <v>27</v>
      </c>
      <c r="C19" s="32" t="s">
        <v>28</v>
      </c>
      <c r="D19" s="26" t="s">
        <v>29</v>
      </c>
    </row>
    <row r="20" spans="1:4" ht="30" customHeight="1">
      <c r="A20" s="24" t="s">
        <v>32</v>
      </c>
      <c r="B20" s="31" t="s">
        <v>31</v>
      </c>
      <c r="C20" s="33"/>
      <c r="D20" s="33"/>
    </row>
    <row r="21" spans="1:4" ht="30" customHeight="1" thickBot="1">
      <c r="A21" s="82" t="s">
        <v>91</v>
      </c>
      <c r="B21" s="34" t="s">
        <v>33</v>
      </c>
      <c r="C21" s="35"/>
      <c r="D21" s="36">
        <v>295.02899999999994</v>
      </c>
    </row>
    <row r="22" spans="1:4" ht="12" customHeight="1" thickTop="1">
      <c r="A22" s="37"/>
      <c r="B22" s="38"/>
      <c r="C22" s="39"/>
      <c r="D22" s="39"/>
    </row>
    <row r="23" s="5" customFormat="1" ht="20.25">
      <c r="A23" s="5" t="s">
        <v>34</v>
      </c>
    </row>
    <row r="24" s="5" customFormat="1" ht="20.25">
      <c r="A24" s="41" t="s">
        <v>92</v>
      </c>
    </row>
    <row r="25" s="5" customFormat="1" ht="20.25">
      <c r="A25" s="40" t="s">
        <v>35</v>
      </c>
    </row>
    <row r="26" s="5" customFormat="1" ht="20.25">
      <c r="A26" s="38" t="s">
        <v>36</v>
      </c>
    </row>
    <row r="27" s="5" customFormat="1" ht="20.25">
      <c r="A27" s="38" t="s">
        <v>37</v>
      </c>
    </row>
    <row r="28" s="5" customFormat="1" ht="20.25">
      <c r="A28" s="41" t="s">
        <v>38</v>
      </c>
    </row>
    <row r="29" s="5" customFormat="1" ht="20.25">
      <c r="A29" s="41" t="s">
        <v>39</v>
      </c>
    </row>
    <row r="30" s="5" customFormat="1" ht="20.25">
      <c r="A30" s="41" t="s">
        <v>40</v>
      </c>
    </row>
    <row r="31" s="5" customFormat="1" ht="20.25">
      <c r="A31" s="41" t="s">
        <v>41</v>
      </c>
    </row>
    <row r="32" s="5" customFormat="1" ht="20.25"/>
    <row r="33" s="5" customFormat="1" ht="20.25"/>
    <row r="34" s="5" customFormat="1" ht="21.75" customHeight="1"/>
    <row r="36" spans="1:4" s="5" customFormat="1" ht="20.25">
      <c r="A36" s="2" t="s">
        <v>0</v>
      </c>
      <c r="B36" s="3"/>
      <c r="C36" s="4"/>
      <c r="D36" s="4"/>
    </row>
    <row r="37" spans="1:4" s="5" customFormat="1" ht="20.25">
      <c r="A37" s="6" t="s">
        <v>1</v>
      </c>
      <c r="B37" s="3"/>
      <c r="C37" s="4"/>
      <c r="D37" s="4"/>
    </row>
    <row r="38" spans="1:4" s="5" customFormat="1" ht="20.25">
      <c r="A38" s="6" t="s">
        <v>42</v>
      </c>
      <c r="B38" s="42"/>
      <c r="C38" s="4"/>
      <c r="D38" s="4"/>
    </row>
    <row r="39" spans="1:4" s="5" customFormat="1" ht="20.25">
      <c r="A39" s="6" t="s">
        <v>43</v>
      </c>
      <c r="B39" s="42"/>
      <c r="C39" s="4"/>
      <c r="D39" s="4"/>
    </row>
    <row r="40" spans="1:4" s="5" customFormat="1" ht="20.25">
      <c r="A40" s="6" t="s">
        <v>44</v>
      </c>
      <c r="B40" s="3"/>
      <c r="C40" s="4"/>
      <c r="D40" s="4"/>
    </row>
    <row r="41" s="5" customFormat="1" ht="20.25">
      <c r="A41" s="7"/>
    </row>
    <row r="42" spans="1:4" s="5" customFormat="1" ht="21" thickBot="1">
      <c r="A42" s="8" t="s">
        <v>96</v>
      </c>
      <c r="B42" s="9"/>
      <c r="C42" s="10"/>
      <c r="D42" s="10"/>
    </row>
    <row r="43" spans="1:4" ht="20.25" thickTop="1">
      <c r="A43" s="11"/>
      <c r="B43" s="179" t="s">
        <v>4</v>
      </c>
      <c r="C43" s="12" t="s">
        <v>5</v>
      </c>
      <c r="D43" s="183" t="s">
        <v>6</v>
      </c>
    </row>
    <row r="44" spans="1:4" ht="20.25" thickBot="1">
      <c r="A44" s="14"/>
      <c r="B44" s="180"/>
      <c r="C44" s="15" t="s">
        <v>7</v>
      </c>
      <c r="D44" s="182"/>
    </row>
    <row r="45" spans="1:4" s="23" customFormat="1" ht="12" customHeight="1" thickBot="1" thickTop="1">
      <c r="A45" s="43"/>
      <c r="B45" s="44"/>
      <c r="C45" s="45"/>
      <c r="D45" s="44"/>
    </row>
    <row r="46" spans="1:4" s="23" customFormat="1" ht="30" customHeight="1" thickTop="1">
      <c r="A46" s="46" t="s">
        <v>8</v>
      </c>
      <c r="B46" s="47" t="s">
        <v>45</v>
      </c>
      <c r="C46" s="22">
        <v>1974.28</v>
      </c>
      <c r="D46" s="22">
        <v>1660.71</v>
      </c>
    </row>
    <row r="47" spans="1:4" ht="30" customHeight="1">
      <c r="A47" s="48" t="s">
        <v>10</v>
      </c>
      <c r="B47" s="25" t="s">
        <v>46</v>
      </c>
      <c r="C47" s="26">
        <v>166.23</v>
      </c>
      <c r="D47" s="26">
        <v>166.23</v>
      </c>
    </row>
    <row r="48" spans="1:4" ht="30" customHeight="1">
      <c r="A48" s="48" t="s">
        <v>11</v>
      </c>
      <c r="B48" s="25" t="s">
        <v>47</v>
      </c>
      <c r="C48" s="26">
        <v>58.03</v>
      </c>
      <c r="D48" s="26">
        <v>58.03</v>
      </c>
    </row>
    <row r="49" spans="1:4" ht="30" customHeight="1">
      <c r="A49" s="48" t="s">
        <v>13</v>
      </c>
      <c r="B49" s="25" t="s">
        <v>48</v>
      </c>
      <c r="C49" s="32">
        <v>16.08</v>
      </c>
      <c r="D49" s="26">
        <v>16.08</v>
      </c>
    </row>
    <row r="50" spans="1:4" ht="30" customHeight="1">
      <c r="A50" s="49" t="s">
        <v>15</v>
      </c>
      <c r="B50" s="29" t="s">
        <v>49</v>
      </c>
      <c r="C50" s="30">
        <v>2214.62</v>
      </c>
      <c r="D50" s="30">
        <v>1901.05</v>
      </c>
    </row>
    <row r="51" spans="1:4" ht="30" customHeight="1">
      <c r="A51" s="48" t="s">
        <v>17</v>
      </c>
      <c r="B51" s="25" t="s">
        <v>50</v>
      </c>
      <c r="C51" s="26">
        <v>169.39</v>
      </c>
      <c r="D51" s="26">
        <v>158.6</v>
      </c>
    </row>
    <row r="52" spans="1:4" ht="30" customHeight="1">
      <c r="A52" s="48" t="s">
        <v>19</v>
      </c>
      <c r="B52" s="25" t="s">
        <v>51</v>
      </c>
      <c r="C52" s="26">
        <v>3</v>
      </c>
      <c r="D52" s="26">
        <v>3</v>
      </c>
    </row>
    <row r="53" spans="1:4" ht="30" customHeight="1">
      <c r="A53" s="49" t="s">
        <v>21</v>
      </c>
      <c r="B53" s="29" t="s">
        <v>22</v>
      </c>
      <c r="C53" s="30">
        <v>2387.0099999999998</v>
      </c>
      <c r="D53" s="30">
        <v>2062.65</v>
      </c>
    </row>
    <row r="54" spans="1:4" ht="30" customHeight="1">
      <c r="A54" s="48" t="s">
        <v>24</v>
      </c>
      <c r="B54" s="25" t="s">
        <v>52</v>
      </c>
      <c r="C54" s="26">
        <v>259.74</v>
      </c>
      <c r="D54" s="26">
        <v>248.44</v>
      </c>
    </row>
    <row r="55" spans="1:4" ht="30" customHeight="1">
      <c r="A55" s="48" t="s">
        <v>26</v>
      </c>
      <c r="B55" s="25" t="s">
        <v>53</v>
      </c>
      <c r="C55" s="26">
        <v>8.86</v>
      </c>
      <c r="D55" s="26" t="s">
        <v>29</v>
      </c>
    </row>
    <row r="56" spans="1:4" ht="30" customHeight="1">
      <c r="A56" s="48" t="s">
        <v>30</v>
      </c>
      <c r="B56" s="25" t="s">
        <v>54</v>
      </c>
      <c r="C56" s="33"/>
      <c r="D56" s="33"/>
    </row>
    <row r="57" spans="1:4" ht="30" customHeight="1" thickBot="1">
      <c r="A57" s="50" t="s">
        <v>32</v>
      </c>
      <c r="B57" s="51" t="s">
        <v>55</v>
      </c>
      <c r="C57" s="36" t="s">
        <v>28</v>
      </c>
      <c r="D57" s="36">
        <v>143.59439999999998</v>
      </c>
    </row>
    <row r="58" spans="1:4" ht="12" customHeight="1" thickTop="1">
      <c r="A58" s="37"/>
      <c r="B58" s="38"/>
      <c r="C58" s="39"/>
      <c r="D58" s="39"/>
    </row>
    <row r="59" s="5" customFormat="1" ht="20.25">
      <c r="A59" s="5" t="s">
        <v>56</v>
      </c>
    </row>
    <row r="60" s="5" customFormat="1" ht="20.25">
      <c r="A60" s="40" t="s">
        <v>57</v>
      </c>
    </row>
    <row r="61" s="5" customFormat="1" ht="20.25">
      <c r="A61" s="40" t="s">
        <v>58</v>
      </c>
    </row>
    <row r="62" s="5" customFormat="1" ht="20.25">
      <c r="A62" s="38" t="s">
        <v>59</v>
      </c>
    </row>
    <row r="63" s="5" customFormat="1" ht="20.25">
      <c r="A63" s="38" t="s">
        <v>60</v>
      </c>
    </row>
    <row r="64" s="5" customFormat="1" ht="20.25">
      <c r="A64" s="41" t="s">
        <v>61</v>
      </c>
    </row>
    <row r="65" s="5" customFormat="1" ht="20.25">
      <c r="A65" s="38" t="s">
        <v>62</v>
      </c>
    </row>
    <row r="66" s="5" customFormat="1" ht="20.25">
      <c r="A66" s="38" t="s">
        <v>63</v>
      </c>
    </row>
    <row r="67" s="5" customFormat="1" ht="20.25">
      <c r="A67" s="5" t="s">
        <v>64</v>
      </c>
    </row>
    <row r="68" s="5" customFormat="1" ht="20.25">
      <c r="E68" s="52"/>
    </row>
    <row r="69" spans="1:5" s="5" customFormat="1" ht="20.25">
      <c r="A69" s="52"/>
      <c r="B69" s="53" t="s">
        <v>65</v>
      </c>
      <c r="C69" s="54"/>
      <c r="D69" s="54"/>
      <c r="E69" s="52"/>
    </row>
    <row r="70" spans="1:5" ht="19.5">
      <c r="A70" s="55"/>
      <c r="B70" s="56"/>
      <c r="C70" s="57"/>
      <c r="D70" s="57"/>
      <c r="E70" s="58"/>
    </row>
    <row r="72" spans="2:6" ht="19.5">
      <c r="B72" s="184" t="s">
        <v>66</v>
      </c>
      <c r="C72" s="184"/>
      <c r="D72" s="184"/>
      <c r="E72" s="184"/>
      <c r="F72" s="184"/>
    </row>
    <row r="73" spans="2:6" ht="20.25" thickBot="1">
      <c r="B73" s="59"/>
      <c r="C73" s="59"/>
      <c r="D73" s="59"/>
      <c r="E73" s="59"/>
      <c r="F73" s="59"/>
    </row>
    <row r="74" spans="2:6" ht="27.75" customHeight="1" thickBot="1" thickTop="1">
      <c r="B74" s="60" t="s">
        <v>67</v>
      </c>
      <c r="C74" s="60" t="s">
        <v>5</v>
      </c>
      <c r="D74" s="60" t="s">
        <v>68</v>
      </c>
      <c r="E74" s="60" t="s">
        <v>69</v>
      </c>
      <c r="F74" s="60" t="s">
        <v>70</v>
      </c>
    </row>
    <row r="75" spans="2:6" s="61" customFormat="1" ht="12" customHeight="1" thickBot="1" thickTop="1">
      <c r="B75" s="62"/>
      <c r="C75" s="62"/>
      <c r="D75" s="62"/>
      <c r="E75" s="62"/>
      <c r="F75" s="62"/>
    </row>
    <row r="76" spans="2:6" ht="20.25" thickTop="1">
      <c r="B76" s="63" t="s">
        <v>71</v>
      </c>
      <c r="C76" s="64">
        <v>0.05</v>
      </c>
      <c r="D76" s="65">
        <v>0.06</v>
      </c>
      <c r="E76" s="66">
        <v>8</v>
      </c>
      <c r="F76" s="67">
        <v>38851</v>
      </c>
    </row>
    <row r="77" spans="2:6" ht="19.5">
      <c r="B77" s="68" t="s">
        <v>72</v>
      </c>
      <c r="C77" s="69">
        <v>0.05</v>
      </c>
      <c r="D77" s="70">
        <v>0.06</v>
      </c>
      <c r="E77" s="71">
        <v>1</v>
      </c>
      <c r="F77" s="72">
        <v>38840</v>
      </c>
    </row>
    <row r="78" spans="2:6" ht="19.5">
      <c r="B78" s="68" t="s">
        <v>73</v>
      </c>
      <c r="C78" s="69">
        <v>0.06</v>
      </c>
      <c r="D78" s="70">
        <v>0.06</v>
      </c>
      <c r="E78" s="71">
        <v>31</v>
      </c>
      <c r="F78" s="72">
        <v>39071</v>
      </c>
    </row>
    <row r="79" spans="2:6" ht="19.5">
      <c r="B79" s="68" t="s">
        <v>74</v>
      </c>
      <c r="C79" s="83">
        <v>0.185</v>
      </c>
      <c r="D79" s="70">
        <v>0.06</v>
      </c>
      <c r="E79" s="71">
        <v>18</v>
      </c>
      <c r="F79" s="72">
        <v>39062</v>
      </c>
    </row>
    <row r="80" spans="2:6" ht="19.5">
      <c r="B80" s="68" t="s">
        <v>75</v>
      </c>
      <c r="C80" s="69">
        <v>0.06</v>
      </c>
      <c r="D80" s="70">
        <v>0.06</v>
      </c>
      <c r="E80" s="71">
        <v>6</v>
      </c>
      <c r="F80" s="72">
        <v>38835</v>
      </c>
    </row>
    <row r="81" spans="2:6" ht="19.5">
      <c r="B81" s="68" t="s">
        <v>76</v>
      </c>
      <c r="C81" s="69">
        <v>0.06</v>
      </c>
      <c r="D81" s="70">
        <v>0.06</v>
      </c>
      <c r="E81" s="71">
        <v>11</v>
      </c>
      <c r="F81" s="72">
        <v>38829</v>
      </c>
    </row>
    <row r="82" spans="2:6" ht="19.5">
      <c r="B82" s="68" t="s">
        <v>77</v>
      </c>
      <c r="C82" s="69">
        <v>0.06</v>
      </c>
      <c r="D82" s="70">
        <v>0.06</v>
      </c>
      <c r="E82" s="71">
        <v>8</v>
      </c>
      <c r="F82" s="72">
        <v>38811</v>
      </c>
    </row>
    <row r="83" spans="2:6" ht="19.5">
      <c r="B83" s="68" t="s">
        <v>78</v>
      </c>
      <c r="C83" s="69">
        <v>0.06</v>
      </c>
      <c r="D83" s="70">
        <v>0.06</v>
      </c>
      <c r="E83" s="71">
        <v>4</v>
      </c>
      <c r="F83" s="72">
        <v>38780</v>
      </c>
    </row>
    <row r="84" spans="2:6" ht="19.5">
      <c r="B84" s="68" t="s">
        <v>79</v>
      </c>
      <c r="C84" s="69">
        <v>0.06</v>
      </c>
      <c r="D84" s="70">
        <v>0.06</v>
      </c>
      <c r="E84" s="71">
        <v>3</v>
      </c>
      <c r="F84" s="72">
        <v>38807</v>
      </c>
    </row>
    <row r="85" spans="2:6" ht="19.5">
      <c r="B85" s="68" t="s">
        <v>80</v>
      </c>
      <c r="C85" s="69">
        <v>0.03</v>
      </c>
      <c r="D85" s="70">
        <v>0.06</v>
      </c>
      <c r="E85" s="71">
        <v>2</v>
      </c>
      <c r="F85" s="72">
        <v>38778</v>
      </c>
    </row>
    <row r="86" spans="2:6" ht="19.5">
      <c r="B86" s="68" t="s">
        <v>81</v>
      </c>
      <c r="C86" s="69">
        <v>0.03</v>
      </c>
      <c r="D86" s="70">
        <v>0.06</v>
      </c>
      <c r="E86" s="71">
        <v>9</v>
      </c>
      <c r="F86" s="72">
        <v>38831</v>
      </c>
    </row>
    <row r="87" spans="2:6" ht="19.5">
      <c r="B87" s="68" t="s">
        <v>82</v>
      </c>
      <c r="C87" s="69">
        <v>0.03</v>
      </c>
      <c r="D87" s="70">
        <v>0.06</v>
      </c>
      <c r="E87" s="71">
        <v>8</v>
      </c>
      <c r="F87" s="72">
        <v>38868</v>
      </c>
    </row>
    <row r="88" spans="2:6" ht="19.5">
      <c r="B88" s="73" t="s">
        <v>83</v>
      </c>
      <c r="C88" s="70">
        <v>0.06</v>
      </c>
      <c r="D88" s="70">
        <v>0.06</v>
      </c>
      <c r="E88" s="71">
        <v>4</v>
      </c>
      <c r="F88" s="72">
        <v>38859</v>
      </c>
    </row>
    <row r="89" spans="2:6" ht="19.5">
      <c r="B89" s="73" t="s">
        <v>84</v>
      </c>
      <c r="C89" s="70">
        <v>0.03</v>
      </c>
      <c r="D89" s="70">
        <v>0.03</v>
      </c>
      <c r="E89" s="71">
        <v>6</v>
      </c>
      <c r="F89" s="72">
        <v>39137</v>
      </c>
    </row>
    <row r="90" spans="2:6" ht="20.25" thickBot="1">
      <c r="B90" s="74" t="s">
        <v>85</v>
      </c>
      <c r="C90" s="75">
        <v>0.03</v>
      </c>
      <c r="D90" s="75">
        <v>0.03</v>
      </c>
      <c r="E90" s="76">
        <v>5</v>
      </c>
      <c r="F90" s="77">
        <v>39339</v>
      </c>
    </row>
    <row r="91" ht="20.25" thickTop="1"/>
  </sheetData>
  <sheetProtection password="CC3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27" customWidth="1"/>
    <col min="2" max="2" width="100.00390625" style="27" customWidth="1"/>
    <col min="3" max="3" width="39.421875" style="27" customWidth="1"/>
    <col min="4" max="4" width="34.7109375" style="27" customWidth="1"/>
    <col min="5" max="5" width="30.140625" style="27" customWidth="1"/>
    <col min="6" max="6" width="28.140625" style="27" bestFit="1" customWidth="1"/>
    <col min="7" max="16384" width="11.421875" style="27" customWidth="1"/>
  </cols>
  <sheetData>
    <row r="1" spans="1:4" s="5" customFormat="1" ht="20.25">
      <c r="A1" s="2" t="s">
        <v>0</v>
      </c>
      <c r="B1" s="3"/>
      <c r="C1" s="4"/>
      <c r="D1" s="4"/>
    </row>
    <row r="2" spans="1:4" s="5" customFormat="1" ht="20.25">
      <c r="A2" s="6" t="s">
        <v>1</v>
      </c>
      <c r="B2" s="3"/>
      <c r="C2" s="4"/>
      <c r="D2" s="4"/>
    </row>
    <row r="3" spans="1:4" s="5" customFormat="1" ht="20.25">
      <c r="A3" s="6" t="s">
        <v>2</v>
      </c>
      <c r="B3" s="3"/>
      <c r="C3" s="4"/>
      <c r="D3" s="4"/>
    </row>
    <row r="4" spans="1:3" s="5" customFormat="1" ht="21.75" customHeight="1">
      <c r="A4" s="78" t="s">
        <v>86</v>
      </c>
      <c r="B4" s="79"/>
      <c r="C4" s="79"/>
    </row>
    <row r="5" spans="1:4" s="9" customFormat="1" ht="21.75" customHeight="1" thickBot="1">
      <c r="A5" s="8" t="s">
        <v>93</v>
      </c>
      <c r="C5" s="10"/>
      <c r="D5" s="10"/>
    </row>
    <row r="6" spans="1:4" s="13" customFormat="1" ht="20.25" thickTop="1">
      <c r="A6" s="11"/>
      <c r="B6" s="179" t="s">
        <v>4</v>
      </c>
      <c r="C6" s="12" t="s">
        <v>5</v>
      </c>
      <c r="D6" s="181" t="s">
        <v>87</v>
      </c>
    </row>
    <row r="7" spans="1:4" s="13" customFormat="1" ht="20.25" thickBot="1">
      <c r="A7" s="14"/>
      <c r="B7" s="180"/>
      <c r="C7" s="15" t="s">
        <v>7</v>
      </c>
      <c r="D7" s="182"/>
    </row>
    <row r="8" spans="1:4" s="19" customFormat="1" ht="12" customHeight="1" thickBot="1" thickTop="1">
      <c r="A8" s="16"/>
      <c r="B8" s="17"/>
      <c r="C8" s="18"/>
      <c r="D8" s="17"/>
    </row>
    <row r="9" spans="1:4" s="23" customFormat="1" ht="30" customHeight="1" thickTop="1">
      <c r="A9" s="20" t="s">
        <v>8</v>
      </c>
      <c r="B9" s="21" t="s">
        <v>9</v>
      </c>
      <c r="C9" s="22">
        <v>3467.44</v>
      </c>
      <c r="D9" s="22">
        <v>3521.49</v>
      </c>
    </row>
    <row r="10" spans="1:4" s="23" customFormat="1" ht="30" customHeight="1">
      <c r="A10" s="24" t="s">
        <v>10</v>
      </c>
      <c r="B10" s="80" t="s">
        <v>88</v>
      </c>
      <c r="C10" s="81"/>
      <c r="D10" s="81"/>
    </row>
    <row r="11" spans="1:4" ht="30" customHeight="1">
      <c r="A11" s="24" t="s">
        <v>11</v>
      </c>
      <c r="B11" s="31" t="s">
        <v>89</v>
      </c>
      <c r="C11" s="26"/>
      <c r="D11" s="26"/>
    </row>
    <row r="12" spans="1:4" ht="30" customHeight="1">
      <c r="A12" s="24" t="s">
        <v>13</v>
      </c>
      <c r="B12" s="25" t="s">
        <v>12</v>
      </c>
      <c r="C12" s="26">
        <v>18.617640163199997</v>
      </c>
      <c r="D12" s="26">
        <v>18.617640163199997</v>
      </c>
    </row>
    <row r="13" spans="1:4" ht="30" customHeight="1">
      <c r="A13" s="28" t="s">
        <v>15</v>
      </c>
      <c r="B13" s="29" t="s">
        <v>14</v>
      </c>
      <c r="C13" s="30"/>
      <c r="D13" s="30"/>
    </row>
    <row r="14" spans="1:4" ht="30" customHeight="1">
      <c r="A14" s="24" t="s">
        <v>17</v>
      </c>
      <c r="B14" s="25" t="s">
        <v>16</v>
      </c>
      <c r="C14" s="26">
        <v>228.79949200000001</v>
      </c>
      <c r="D14" s="26">
        <v>238.74729599999998</v>
      </c>
    </row>
    <row r="15" spans="1:4" ht="30" customHeight="1">
      <c r="A15" s="24" t="s">
        <v>19</v>
      </c>
      <c r="B15" s="25" t="s">
        <v>18</v>
      </c>
      <c r="C15" s="26"/>
      <c r="D15" s="26"/>
    </row>
    <row r="16" spans="1:4" ht="30" customHeight="1">
      <c r="A16" s="24" t="s">
        <v>21</v>
      </c>
      <c r="B16" s="25" t="s">
        <v>20</v>
      </c>
      <c r="C16" s="26">
        <v>1267.6225</v>
      </c>
      <c r="D16" s="26"/>
    </row>
    <row r="17" spans="1:4" ht="30" customHeight="1">
      <c r="A17" s="28" t="s">
        <v>24</v>
      </c>
      <c r="B17" s="29" t="s">
        <v>22</v>
      </c>
      <c r="C17" s="30" t="s">
        <v>23</v>
      </c>
      <c r="D17" s="30"/>
    </row>
    <row r="18" spans="1:4" ht="30" customHeight="1">
      <c r="A18" s="24" t="s">
        <v>26</v>
      </c>
      <c r="B18" s="25" t="s">
        <v>25</v>
      </c>
      <c r="C18" s="26">
        <v>384.8</v>
      </c>
      <c r="D18" s="26">
        <v>384.8</v>
      </c>
    </row>
    <row r="19" spans="1:4" ht="30" customHeight="1">
      <c r="A19" s="24" t="s">
        <v>90</v>
      </c>
      <c r="B19" s="31" t="s">
        <v>27</v>
      </c>
      <c r="C19" s="32" t="s">
        <v>28</v>
      </c>
      <c r="D19" s="26" t="s">
        <v>29</v>
      </c>
    </row>
    <row r="20" spans="1:4" ht="30" customHeight="1">
      <c r="A20" s="24" t="s">
        <v>32</v>
      </c>
      <c r="B20" s="31" t="s">
        <v>31</v>
      </c>
      <c r="C20" s="33"/>
      <c r="D20" s="33"/>
    </row>
    <row r="21" spans="1:4" ht="30" customHeight="1" thickBot="1">
      <c r="A21" s="82" t="s">
        <v>91</v>
      </c>
      <c r="B21" s="34" t="s">
        <v>33</v>
      </c>
      <c r="C21" s="35"/>
      <c r="D21" s="36">
        <v>292.23</v>
      </c>
    </row>
    <row r="22" spans="1:4" ht="12" customHeight="1" thickTop="1">
      <c r="A22" s="37"/>
      <c r="B22" s="38"/>
      <c r="C22" s="39"/>
      <c r="D22" s="39"/>
    </row>
    <row r="23" s="5" customFormat="1" ht="20.25">
      <c r="A23" s="5" t="s">
        <v>34</v>
      </c>
    </row>
    <row r="24" s="5" customFormat="1" ht="20.25">
      <c r="A24" s="41" t="s">
        <v>92</v>
      </c>
    </row>
    <row r="25" s="5" customFormat="1" ht="20.25">
      <c r="A25" s="40" t="s">
        <v>35</v>
      </c>
    </row>
    <row r="26" s="5" customFormat="1" ht="20.25">
      <c r="A26" s="38" t="s">
        <v>36</v>
      </c>
    </row>
    <row r="27" s="5" customFormat="1" ht="20.25">
      <c r="A27" s="38" t="s">
        <v>37</v>
      </c>
    </row>
    <row r="28" s="5" customFormat="1" ht="20.25">
      <c r="A28" s="41" t="s">
        <v>38</v>
      </c>
    </row>
    <row r="29" s="5" customFormat="1" ht="20.25">
      <c r="A29" s="41" t="s">
        <v>39</v>
      </c>
    </row>
    <row r="30" s="5" customFormat="1" ht="20.25">
      <c r="A30" s="41" t="s">
        <v>40</v>
      </c>
    </row>
    <row r="31" s="5" customFormat="1" ht="20.25">
      <c r="A31" s="41" t="s">
        <v>41</v>
      </c>
    </row>
    <row r="32" s="5" customFormat="1" ht="20.25"/>
    <row r="33" s="5" customFormat="1" ht="20.25"/>
    <row r="34" s="5" customFormat="1" ht="21.75" customHeight="1"/>
    <row r="36" spans="1:4" s="5" customFormat="1" ht="20.25">
      <c r="A36" s="2" t="s">
        <v>0</v>
      </c>
      <c r="B36" s="3"/>
      <c r="C36" s="4"/>
      <c r="D36" s="4"/>
    </row>
    <row r="37" spans="1:4" s="5" customFormat="1" ht="20.25">
      <c r="A37" s="6" t="s">
        <v>1</v>
      </c>
      <c r="B37" s="3"/>
      <c r="C37" s="4"/>
      <c r="D37" s="4"/>
    </row>
    <row r="38" spans="1:4" s="5" customFormat="1" ht="20.25">
      <c r="A38" s="6" t="s">
        <v>42</v>
      </c>
      <c r="B38" s="42"/>
      <c r="C38" s="4"/>
      <c r="D38" s="4"/>
    </row>
    <row r="39" spans="1:4" s="5" customFormat="1" ht="20.25">
      <c r="A39" s="6" t="s">
        <v>43</v>
      </c>
      <c r="B39" s="42"/>
      <c r="C39" s="4"/>
      <c r="D39" s="4"/>
    </row>
    <row r="40" spans="1:4" s="5" customFormat="1" ht="20.25">
      <c r="A40" s="6" t="s">
        <v>44</v>
      </c>
      <c r="B40" s="3"/>
      <c r="C40" s="4"/>
      <c r="D40" s="4"/>
    </row>
    <row r="41" s="5" customFormat="1" ht="20.25">
      <c r="A41" s="7"/>
    </row>
    <row r="42" spans="1:4" s="5" customFormat="1" ht="21" thickBot="1">
      <c r="A42" s="8" t="s">
        <v>93</v>
      </c>
      <c r="B42" s="9"/>
      <c r="C42" s="10"/>
      <c r="D42" s="10"/>
    </row>
    <row r="43" spans="1:4" ht="20.25" thickTop="1">
      <c r="A43" s="11"/>
      <c r="B43" s="179" t="s">
        <v>4</v>
      </c>
      <c r="C43" s="12" t="s">
        <v>5</v>
      </c>
      <c r="D43" s="183" t="s">
        <v>6</v>
      </c>
    </row>
    <row r="44" spans="1:4" ht="20.25" thickBot="1">
      <c r="A44" s="14"/>
      <c r="B44" s="180"/>
      <c r="C44" s="15" t="s">
        <v>7</v>
      </c>
      <c r="D44" s="182"/>
    </row>
    <row r="45" spans="1:4" s="23" customFormat="1" ht="12" customHeight="1" thickBot="1" thickTop="1">
      <c r="A45" s="43"/>
      <c r="B45" s="44"/>
      <c r="C45" s="45"/>
      <c r="D45" s="44"/>
    </row>
    <row r="46" spans="1:4" s="23" customFormat="1" ht="30" customHeight="1" thickTop="1">
      <c r="A46" s="46" t="s">
        <v>8</v>
      </c>
      <c r="B46" s="47" t="s">
        <v>45</v>
      </c>
      <c r="C46" s="22">
        <v>1974.28</v>
      </c>
      <c r="D46" s="22">
        <v>1660.71</v>
      </c>
    </row>
    <row r="47" spans="1:4" ht="30" customHeight="1">
      <c r="A47" s="48" t="s">
        <v>10</v>
      </c>
      <c r="B47" s="25" t="s">
        <v>46</v>
      </c>
      <c r="C47" s="26">
        <v>166.23</v>
      </c>
      <c r="D47" s="26">
        <v>166.23</v>
      </c>
    </row>
    <row r="48" spans="1:4" ht="30" customHeight="1">
      <c r="A48" s="48" t="s">
        <v>11</v>
      </c>
      <c r="B48" s="25" t="s">
        <v>47</v>
      </c>
      <c r="C48" s="26">
        <v>58.03</v>
      </c>
      <c r="D48" s="26">
        <v>58.03</v>
      </c>
    </row>
    <row r="49" spans="1:4" ht="30" customHeight="1">
      <c r="A49" s="48" t="s">
        <v>13</v>
      </c>
      <c r="B49" s="25" t="s">
        <v>48</v>
      </c>
      <c r="C49" s="32">
        <v>16.08</v>
      </c>
      <c r="D49" s="26">
        <v>16.08</v>
      </c>
    </row>
    <row r="50" spans="1:4" ht="30" customHeight="1">
      <c r="A50" s="49" t="s">
        <v>15</v>
      </c>
      <c r="B50" s="29" t="s">
        <v>49</v>
      </c>
      <c r="C50" s="30">
        <v>2214.62</v>
      </c>
      <c r="D50" s="30">
        <v>1901.05</v>
      </c>
    </row>
    <row r="51" spans="1:4" ht="30" customHeight="1">
      <c r="A51" s="48" t="s">
        <v>17</v>
      </c>
      <c r="B51" s="25" t="s">
        <v>50</v>
      </c>
      <c r="C51" s="26">
        <v>169.39</v>
      </c>
      <c r="D51" s="26">
        <v>158.6</v>
      </c>
    </row>
    <row r="52" spans="1:4" ht="30" customHeight="1">
      <c r="A52" s="48" t="s">
        <v>19</v>
      </c>
      <c r="B52" s="25" t="s">
        <v>51</v>
      </c>
      <c r="C52" s="26">
        <v>3</v>
      </c>
      <c r="D52" s="26">
        <v>3</v>
      </c>
    </row>
    <row r="53" spans="1:4" ht="30" customHeight="1">
      <c r="A53" s="49" t="s">
        <v>21</v>
      </c>
      <c r="B53" s="29" t="s">
        <v>22</v>
      </c>
      <c r="C53" s="30">
        <v>2387.01</v>
      </c>
      <c r="D53" s="30">
        <v>2062.65</v>
      </c>
    </row>
    <row r="54" spans="1:4" ht="30" customHeight="1">
      <c r="A54" s="48" t="s">
        <v>24</v>
      </c>
      <c r="B54" s="25" t="s">
        <v>52</v>
      </c>
      <c r="C54" s="26">
        <v>259.74</v>
      </c>
      <c r="D54" s="26">
        <v>248.44</v>
      </c>
    </row>
    <row r="55" spans="1:4" ht="30" customHeight="1">
      <c r="A55" s="48" t="s">
        <v>26</v>
      </c>
      <c r="B55" s="25" t="s">
        <v>53</v>
      </c>
      <c r="C55" s="26">
        <v>8.86</v>
      </c>
      <c r="D55" s="26" t="s">
        <v>29</v>
      </c>
    </row>
    <row r="56" spans="1:4" ht="30" customHeight="1">
      <c r="A56" s="48" t="s">
        <v>30</v>
      </c>
      <c r="B56" s="25" t="s">
        <v>54</v>
      </c>
      <c r="C56" s="33"/>
      <c r="D56" s="33"/>
    </row>
    <row r="57" spans="1:4" ht="30" customHeight="1" thickBot="1">
      <c r="A57" s="50" t="s">
        <v>32</v>
      </c>
      <c r="B57" s="51" t="s">
        <v>55</v>
      </c>
      <c r="C57" s="36" t="s">
        <v>28</v>
      </c>
      <c r="D57" s="36">
        <v>144.3792</v>
      </c>
    </row>
    <row r="58" spans="1:4" ht="12" customHeight="1" thickTop="1">
      <c r="A58" s="37"/>
      <c r="B58" s="38"/>
      <c r="C58" s="39"/>
      <c r="D58" s="39"/>
    </row>
    <row r="59" s="5" customFormat="1" ht="20.25">
      <c r="A59" s="5" t="s">
        <v>56</v>
      </c>
    </row>
    <row r="60" s="5" customFormat="1" ht="20.25">
      <c r="A60" s="40" t="s">
        <v>57</v>
      </c>
    </row>
    <row r="61" s="5" customFormat="1" ht="20.25">
      <c r="A61" s="40" t="s">
        <v>58</v>
      </c>
    </row>
    <row r="62" s="5" customFormat="1" ht="20.25">
      <c r="A62" s="38" t="s">
        <v>59</v>
      </c>
    </row>
    <row r="63" s="5" customFormat="1" ht="20.25">
      <c r="A63" s="38" t="s">
        <v>60</v>
      </c>
    </row>
    <row r="64" s="5" customFormat="1" ht="20.25">
      <c r="A64" s="41" t="s">
        <v>61</v>
      </c>
    </row>
    <row r="65" s="5" customFormat="1" ht="20.25">
      <c r="A65" s="38" t="s">
        <v>62</v>
      </c>
    </row>
    <row r="66" s="5" customFormat="1" ht="20.25">
      <c r="A66" s="38" t="s">
        <v>63</v>
      </c>
    </row>
    <row r="67" s="5" customFormat="1" ht="20.25">
      <c r="A67" s="5" t="s">
        <v>64</v>
      </c>
    </row>
    <row r="68" s="5" customFormat="1" ht="20.25">
      <c r="E68" s="52"/>
    </row>
    <row r="69" spans="1:5" s="5" customFormat="1" ht="20.25">
      <c r="A69" s="52"/>
      <c r="B69" s="53" t="s">
        <v>65</v>
      </c>
      <c r="C69" s="54"/>
      <c r="D69" s="54"/>
      <c r="E69" s="52"/>
    </row>
    <row r="70" spans="1:5" ht="19.5">
      <c r="A70" s="55"/>
      <c r="B70" s="56"/>
      <c r="C70" s="57"/>
      <c r="D70" s="57"/>
      <c r="E70" s="58"/>
    </row>
    <row r="72" spans="2:6" ht="19.5">
      <c r="B72" s="184" t="s">
        <v>66</v>
      </c>
      <c r="C72" s="184"/>
      <c r="D72" s="184"/>
      <c r="E72" s="184"/>
      <c r="F72" s="184"/>
    </row>
    <row r="73" spans="2:6" ht="20.25" thickBot="1">
      <c r="B73" s="59"/>
      <c r="C73" s="59"/>
      <c r="D73" s="59"/>
      <c r="E73" s="59"/>
      <c r="F73" s="59"/>
    </row>
    <row r="74" spans="2:6" ht="27.75" customHeight="1" thickBot="1" thickTop="1">
      <c r="B74" s="60" t="s">
        <v>67</v>
      </c>
      <c r="C74" s="60" t="s">
        <v>5</v>
      </c>
      <c r="D74" s="60" t="s">
        <v>68</v>
      </c>
      <c r="E74" s="60" t="s">
        <v>69</v>
      </c>
      <c r="F74" s="60" t="s">
        <v>70</v>
      </c>
    </row>
    <row r="75" spans="2:6" s="61" customFormat="1" ht="12" customHeight="1" thickBot="1" thickTop="1">
      <c r="B75" s="62"/>
      <c r="C75" s="62"/>
      <c r="D75" s="62"/>
      <c r="E75" s="62"/>
      <c r="F75" s="62"/>
    </row>
    <row r="76" spans="2:6" ht="20.25" thickTop="1">
      <c r="B76" s="63" t="s">
        <v>71</v>
      </c>
      <c r="C76" s="64">
        <v>0.05</v>
      </c>
      <c r="D76" s="65">
        <v>0.06</v>
      </c>
      <c r="E76" s="66">
        <v>8</v>
      </c>
      <c r="F76" s="67">
        <v>38851</v>
      </c>
    </row>
    <row r="77" spans="2:6" ht="19.5">
      <c r="B77" s="68" t="s">
        <v>72</v>
      </c>
      <c r="C77" s="69">
        <v>0.05</v>
      </c>
      <c r="D77" s="70">
        <v>0.06</v>
      </c>
      <c r="E77" s="71">
        <v>1</v>
      </c>
      <c r="F77" s="72">
        <v>38840</v>
      </c>
    </row>
    <row r="78" spans="2:6" ht="19.5">
      <c r="B78" s="68" t="s">
        <v>73</v>
      </c>
      <c r="C78" s="69">
        <v>0.06</v>
      </c>
      <c r="D78" s="70">
        <v>0.06</v>
      </c>
      <c r="E78" s="71">
        <v>31</v>
      </c>
      <c r="F78" s="72">
        <v>39071</v>
      </c>
    </row>
    <row r="79" spans="2:6" ht="19.5">
      <c r="B79" s="68" t="s">
        <v>74</v>
      </c>
      <c r="C79" s="69">
        <v>0.06</v>
      </c>
      <c r="D79" s="70">
        <v>0.06</v>
      </c>
      <c r="E79" s="71">
        <v>18</v>
      </c>
      <c r="F79" s="72">
        <v>39062</v>
      </c>
    </row>
    <row r="80" spans="2:6" ht="19.5">
      <c r="B80" s="68" t="s">
        <v>75</v>
      </c>
      <c r="C80" s="69">
        <v>0.06</v>
      </c>
      <c r="D80" s="70">
        <v>0.06</v>
      </c>
      <c r="E80" s="71">
        <v>6</v>
      </c>
      <c r="F80" s="72">
        <v>38835</v>
      </c>
    </row>
    <row r="81" spans="2:6" ht="19.5">
      <c r="B81" s="68" t="s">
        <v>76</v>
      </c>
      <c r="C81" s="69">
        <v>0.06</v>
      </c>
      <c r="D81" s="70">
        <v>0.06</v>
      </c>
      <c r="E81" s="71">
        <v>11</v>
      </c>
      <c r="F81" s="72">
        <v>38829</v>
      </c>
    </row>
    <row r="82" spans="2:6" ht="19.5">
      <c r="B82" s="68" t="s">
        <v>77</v>
      </c>
      <c r="C82" s="69">
        <v>0.06</v>
      </c>
      <c r="D82" s="70">
        <v>0.06</v>
      </c>
      <c r="E82" s="71">
        <v>8</v>
      </c>
      <c r="F82" s="72">
        <v>38811</v>
      </c>
    </row>
    <row r="83" spans="2:6" ht="19.5">
      <c r="B83" s="68" t="s">
        <v>78</v>
      </c>
      <c r="C83" s="69">
        <v>0.06</v>
      </c>
      <c r="D83" s="70">
        <v>0.06</v>
      </c>
      <c r="E83" s="71">
        <v>4</v>
      </c>
      <c r="F83" s="72">
        <v>38780</v>
      </c>
    </row>
    <row r="84" spans="2:6" ht="19.5">
      <c r="B84" s="68" t="s">
        <v>79</v>
      </c>
      <c r="C84" s="69">
        <v>0.06</v>
      </c>
      <c r="D84" s="70">
        <v>0.06</v>
      </c>
      <c r="E84" s="71">
        <v>3</v>
      </c>
      <c r="F84" s="72">
        <v>38807</v>
      </c>
    </row>
    <row r="85" spans="2:6" ht="19.5">
      <c r="B85" s="68" t="s">
        <v>80</v>
      </c>
      <c r="C85" s="69">
        <v>0.03</v>
      </c>
      <c r="D85" s="70">
        <v>0.06</v>
      </c>
      <c r="E85" s="71">
        <v>2</v>
      </c>
      <c r="F85" s="72">
        <v>38778</v>
      </c>
    </row>
    <row r="86" spans="2:6" ht="19.5">
      <c r="B86" s="68" t="s">
        <v>81</v>
      </c>
      <c r="C86" s="69">
        <v>0.03</v>
      </c>
      <c r="D86" s="70">
        <v>0.06</v>
      </c>
      <c r="E86" s="71">
        <v>9</v>
      </c>
      <c r="F86" s="72">
        <v>38831</v>
      </c>
    </row>
    <row r="87" spans="2:6" ht="19.5">
      <c r="B87" s="68" t="s">
        <v>82</v>
      </c>
      <c r="C87" s="69">
        <v>0.03</v>
      </c>
      <c r="D87" s="70">
        <v>0.06</v>
      </c>
      <c r="E87" s="71">
        <v>8</v>
      </c>
      <c r="F87" s="72">
        <v>38868</v>
      </c>
    </row>
    <row r="88" spans="2:6" ht="19.5">
      <c r="B88" s="73" t="s">
        <v>83</v>
      </c>
      <c r="C88" s="70">
        <v>0.06</v>
      </c>
      <c r="D88" s="70">
        <v>0.06</v>
      </c>
      <c r="E88" s="71">
        <v>4</v>
      </c>
      <c r="F88" s="72">
        <v>38859</v>
      </c>
    </row>
    <row r="89" spans="2:6" ht="19.5">
      <c r="B89" s="73" t="s">
        <v>84</v>
      </c>
      <c r="C89" s="70">
        <v>0.03</v>
      </c>
      <c r="D89" s="70">
        <v>0.03</v>
      </c>
      <c r="E89" s="71">
        <v>6</v>
      </c>
      <c r="F89" s="72">
        <v>39137</v>
      </c>
    </row>
    <row r="90" spans="2:6" ht="20.25" thickBot="1">
      <c r="B90" s="74" t="s">
        <v>85</v>
      </c>
      <c r="C90" s="75">
        <v>0.03</v>
      </c>
      <c r="D90" s="75">
        <v>0.03</v>
      </c>
      <c r="E90" s="76">
        <v>5</v>
      </c>
      <c r="F90" s="77">
        <v>39339</v>
      </c>
    </row>
    <row r="91" ht="20.25" thickTop="1"/>
  </sheetData>
  <sheetProtection password="CC36" sheet="1" objects="1" scenarios="1"/>
  <mergeCells count="5">
    <mergeCell ref="B72:F72"/>
    <mergeCell ref="B6:B7"/>
    <mergeCell ref="B43:B44"/>
    <mergeCell ref="D43:D44"/>
    <mergeCell ref="D6:D7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27" customWidth="1"/>
    <col min="2" max="2" width="100.00390625" style="27" customWidth="1"/>
    <col min="3" max="3" width="39.421875" style="27" customWidth="1"/>
    <col min="4" max="4" width="34.7109375" style="27" customWidth="1"/>
    <col min="5" max="5" width="30.140625" style="27" customWidth="1"/>
    <col min="6" max="6" width="28.140625" style="27" bestFit="1" customWidth="1"/>
    <col min="7" max="16384" width="11.421875" style="27" customWidth="1"/>
  </cols>
  <sheetData>
    <row r="1" spans="1:4" s="5" customFormat="1" ht="20.25">
      <c r="A1" s="2" t="s">
        <v>0</v>
      </c>
      <c r="B1" s="3"/>
      <c r="C1" s="4"/>
      <c r="D1" s="4"/>
    </row>
    <row r="2" spans="1:4" s="5" customFormat="1" ht="20.25">
      <c r="A2" s="6" t="s">
        <v>1</v>
      </c>
      <c r="B2" s="3"/>
      <c r="C2" s="4"/>
      <c r="D2" s="4"/>
    </row>
    <row r="3" spans="1:4" s="5" customFormat="1" ht="20.25">
      <c r="A3" s="6" t="s">
        <v>2</v>
      </c>
      <c r="B3" s="3"/>
      <c r="C3" s="4"/>
      <c r="D3" s="4"/>
    </row>
    <row r="4" spans="1:3" s="5" customFormat="1" ht="21.75" customHeight="1">
      <c r="A4" s="78" t="s">
        <v>86</v>
      </c>
      <c r="B4" s="79"/>
      <c r="C4" s="79"/>
    </row>
    <row r="5" spans="1:4" s="9" customFormat="1" ht="21.75" customHeight="1" thickBot="1">
      <c r="A5" s="8" t="s">
        <v>3</v>
      </c>
      <c r="C5" s="10"/>
      <c r="D5" s="10"/>
    </row>
    <row r="6" spans="1:4" s="13" customFormat="1" ht="20.25" thickTop="1">
      <c r="A6" s="11"/>
      <c r="B6" s="179" t="s">
        <v>4</v>
      </c>
      <c r="C6" s="12" t="s">
        <v>5</v>
      </c>
      <c r="D6" s="181" t="s">
        <v>87</v>
      </c>
    </row>
    <row r="7" spans="1:4" s="13" customFormat="1" ht="20.25" thickBot="1">
      <c r="A7" s="14"/>
      <c r="B7" s="180"/>
      <c r="C7" s="15" t="s">
        <v>7</v>
      </c>
      <c r="D7" s="182"/>
    </row>
    <row r="8" spans="1:4" s="19" customFormat="1" ht="12" customHeight="1" thickBot="1" thickTop="1">
      <c r="A8" s="16"/>
      <c r="B8" s="17"/>
      <c r="C8" s="18"/>
      <c r="D8" s="17"/>
    </row>
    <row r="9" spans="1:4" s="23" customFormat="1" ht="30" customHeight="1" thickTop="1">
      <c r="A9" s="20" t="s">
        <v>8</v>
      </c>
      <c r="B9" s="21" t="s">
        <v>9</v>
      </c>
      <c r="C9" s="22">
        <v>3446.71</v>
      </c>
      <c r="D9" s="22">
        <v>3483.7</v>
      </c>
    </row>
    <row r="10" spans="1:4" s="23" customFormat="1" ht="30" customHeight="1">
      <c r="A10" s="24" t="s">
        <v>10</v>
      </c>
      <c r="B10" s="80" t="s">
        <v>88</v>
      </c>
      <c r="C10" s="81">
        <v>5.1</v>
      </c>
      <c r="D10" s="81">
        <v>3.6</v>
      </c>
    </row>
    <row r="11" spans="1:4" ht="30" customHeight="1">
      <c r="A11" s="24" t="s">
        <v>11</v>
      </c>
      <c r="B11" s="31" t="s">
        <v>89</v>
      </c>
      <c r="C11" s="26"/>
      <c r="D11" s="26"/>
    </row>
    <row r="12" spans="1:4" ht="30" customHeight="1">
      <c r="A12" s="24" t="s">
        <v>13</v>
      </c>
      <c r="B12" s="25" t="s">
        <v>12</v>
      </c>
      <c r="C12" s="26">
        <v>18.617640163199997</v>
      </c>
      <c r="D12" s="26">
        <v>18.617640163199997</v>
      </c>
    </row>
    <row r="13" spans="1:4" ht="30" customHeight="1">
      <c r="A13" s="28" t="s">
        <v>15</v>
      </c>
      <c r="B13" s="29" t="s">
        <v>14</v>
      </c>
      <c r="C13" s="30"/>
      <c r="D13" s="30"/>
    </row>
    <row r="14" spans="1:4" ht="30" customHeight="1">
      <c r="A14" s="24" t="s">
        <v>17</v>
      </c>
      <c r="B14" s="25" t="s">
        <v>16</v>
      </c>
      <c r="C14" s="26">
        <v>221.78310000000005</v>
      </c>
      <c r="D14" s="26">
        <v>231.86415000000005</v>
      </c>
    </row>
    <row r="15" spans="1:4" ht="30" customHeight="1">
      <c r="A15" s="24" t="s">
        <v>19</v>
      </c>
      <c r="B15" s="25" t="s">
        <v>18</v>
      </c>
      <c r="C15" s="26"/>
      <c r="D15" s="26"/>
    </row>
    <row r="16" spans="1:4" ht="30" customHeight="1">
      <c r="A16" s="24" t="s">
        <v>21</v>
      </c>
      <c r="B16" s="25" t="s">
        <v>20</v>
      </c>
      <c r="C16" s="26">
        <v>1259.88</v>
      </c>
      <c r="D16" s="26"/>
    </row>
    <row r="17" spans="1:4" ht="30" customHeight="1">
      <c r="A17" s="28" t="s">
        <v>24</v>
      </c>
      <c r="B17" s="29" t="s">
        <v>22</v>
      </c>
      <c r="C17" s="30" t="s">
        <v>23</v>
      </c>
      <c r="D17" s="30"/>
    </row>
    <row r="18" spans="1:4" ht="30" customHeight="1">
      <c r="A18" s="24" t="s">
        <v>26</v>
      </c>
      <c r="B18" s="25" t="s">
        <v>25</v>
      </c>
      <c r="C18" s="26">
        <v>370</v>
      </c>
      <c r="D18" s="26">
        <v>370</v>
      </c>
    </row>
    <row r="19" spans="1:4" ht="30" customHeight="1">
      <c r="A19" s="24" t="s">
        <v>90</v>
      </c>
      <c r="B19" s="31" t="s">
        <v>27</v>
      </c>
      <c r="C19" s="32" t="s">
        <v>28</v>
      </c>
      <c r="D19" s="26" t="s">
        <v>29</v>
      </c>
    </row>
    <row r="20" spans="1:4" ht="30" customHeight="1">
      <c r="A20" s="24" t="s">
        <v>32</v>
      </c>
      <c r="B20" s="31" t="s">
        <v>31</v>
      </c>
      <c r="C20" s="33"/>
      <c r="D20" s="33"/>
    </row>
    <row r="21" spans="1:4" ht="30" customHeight="1" thickBot="1">
      <c r="A21" s="82" t="s">
        <v>91</v>
      </c>
      <c r="B21" s="34" t="s">
        <v>33</v>
      </c>
      <c r="C21" s="35"/>
      <c r="D21" s="36">
        <v>289.56</v>
      </c>
    </row>
    <row r="22" spans="1:4" ht="12" customHeight="1" thickTop="1">
      <c r="A22" s="37"/>
      <c r="B22" s="38"/>
      <c r="C22" s="39"/>
      <c r="D22" s="39"/>
    </row>
    <row r="23" s="5" customFormat="1" ht="20.25">
      <c r="A23" s="5" t="s">
        <v>34</v>
      </c>
    </row>
    <row r="24" s="5" customFormat="1" ht="20.25">
      <c r="A24" s="41" t="s">
        <v>92</v>
      </c>
    </row>
    <row r="25" s="5" customFormat="1" ht="20.25">
      <c r="A25" s="40" t="s">
        <v>35</v>
      </c>
    </row>
    <row r="26" s="5" customFormat="1" ht="20.25">
      <c r="A26" s="38" t="s">
        <v>36</v>
      </c>
    </row>
    <row r="27" s="5" customFormat="1" ht="20.25">
      <c r="A27" s="38" t="s">
        <v>37</v>
      </c>
    </row>
    <row r="28" s="5" customFormat="1" ht="20.25">
      <c r="A28" s="41" t="s">
        <v>38</v>
      </c>
    </row>
    <row r="29" s="5" customFormat="1" ht="20.25">
      <c r="A29" s="41" t="s">
        <v>39</v>
      </c>
    </row>
    <row r="30" s="5" customFormat="1" ht="20.25">
      <c r="A30" s="41" t="s">
        <v>40</v>
      </c>
    </row>
    <row r="31" s="5" customFormat="1" ht="20.25">
      <c r="A31" s="41" t="s">
        <v>41</v>
      </c>
    </row>
    <row r="32" s="5" customFormat="1" ht="20.25"/>
    <row r="33" s="5" customFormat="1" ht="20.25"/>
    <row r="34" s="5" customFormat="1" ht="21.75" customHeight="1"/>
    <row r="36" spans="1:4" s="5" customFormat="1" ht="20.25">
      <c r="A36" s="2" t="s">
        <v>0</v>
      </c>
      <c r="B36" s="3"/>
      <c r="C36" s="4"/>
      <c r="D36" s="4"/>
    </row>
    <row r="37" spans="1:4" s="5" customFormat="1" ht="20.25">
      <c r="A37" s="6" t="s">
        <v>1</v>
      </c>
      <c r="B37" s="3"/>
      <c r="C37" s="4"/>
      <c r="D37" s="4"/>
    </row>
    <row r="38" spans="1:4" s="5" customFormat="1" ht="20.25">
      <c r="A38" s="6" t="s">
        <v>42</v>
      </c>
      <c r="B38" s="42"/>
      <c r="C38" s="4"/>
      <c r="D38" s="4"/>
    </row>
    <row r="39" spans="1:4" s="5" customFormat="1" ht="20.25">
      <c r="A39" s="6" t="s">
        <v>43</v>
      </c>
      <c r="B39" s="42"/>
      <c r="C39" s="4"/>
      <c r="D39" s="4"/>
    </row>
    <row r="40" spans="1:4" s="5" customFormat="1" ht="20.25">
      <c r="A40" s="6" t="s">
        <v>44</v>
      </c>
      <c r="B40" s="3"/>
      <c r="C40" s="4"/>
      <c r="D40" s="4"/>
    </row>
    <row r="41" s="5" customFormat="1" ht="20.25">
      <c r="A41" s="7"/>
    </row>
    <row r="42" spans="1:4" s="5" customFormat="1" ht="21" thickBot="1">
      <c r="A42" s="8" t="s">
        <v>3</v>
      </c>
      <c r="B42" s="9"/>
      <c r="C42" s="10"/>
      <c r="D42" s="10"/>
    </row>
    <row r="43" spans="1:4" ht="20.25" thickTop="1">
      <c r="A43" s="11"/>
      <c r="B43" s="179" t="s">
        <v>4</v>
      </c>
      <c r="C43" s="12" t="s">
        <v>5</v>
      </c>
      <c r="D43" s="183" t="s">
        <v>6</v>
      </c>
    </row>
    <row r="44" spans="1:4" ht="20.25" thickBot="1">
      <c r="A44" s="14"/>
      <c r="B44" s="180"/>
      <c r="C44" s="15" t="s">
        <v>7</v>
      </c>
      <c r="D44" s="182"/>
    </row>
    <row r="45" spans="1:4" s="23" customFormat="1" ht="12" customHeight="1" thickBot="1" thickTop="1">
      <c r="A45" s="43"/>
      <c r="B45" s="44"/>
      <c r="C45" s="45"/>
      <c r="D45" s="44"/>
    </row>
    <row r="46" spans="1:4" s="23" customFormat="1" ht="30" customHeight="1" thickTop="1">
      <c r="A46" s="46" t="s">
        <v>8</v>
      </c>
      <c r="B46" s="47" t="s">
        <v>45</v>
      </c>
      <c r="C46" s="22">
        <v>1974.28</v>
      </c>
      <c r="D46" s="22">
        <v>1660.71</v>
      </c>
    </row>
    <row r="47" spans="1:4" ht="30" customHeight="1">
      <c r="A47" s="48" t="s">
        <v>10</v>
      </c>
      <c r="B47" s="25" t="s">
        <v>46</v>
      </c>
      <c r="C47" s="26">
        <v>166.23</v>
      </c>
      <c r="D47" s="26">
        <v>166.23</v>
      </c>
    </row>
    <row r="48" spans="1:4" ht="30" customHeight="1">
      <c r="A48" s="48" t="s">
        <v>11</v>
      </c>
      <c r="B48" s="25" t="s">
        <v>47</v>
      </c>
      <c r="C48" s="26">
        <v>58.03</v>
      </c>
      <c r="D48" s="26">
        <v>58.03</v>
      </c>
    </row>
    <row r="49" spans="1:4" ht="30" customHeight="1">
      <c r="A49" s="48" t="s">
        <v>13</v>
      </c>
      <c r="B49" s="25" t="s">
        <v>48</v>
      </c>
      <c r="C49" s="32">
        <v>16.08</v>
      </c>
      <c r="D49" s="26">
        <v>16.08</v>
      </c>
    </row>
    <row r="50" spans="1:4" ht="30" customHeight="1">
      <c r="A50" s="49" t="s">
        <v>15</v>
      </c>
      <c r="B50" s="29" t="s">
        <v>49</v>
      </c>
      <c r="C50" s="30">
        <v>2214.62</v>
      </c>
      <c r="D50" s="30">
        <v>1901.05</v>
      </c>
    </row>
    <row r="51" spans="1:4" ht="30" customHeight="1">
      <c r="A51" s="48" t="s">
        <v>17</v>
      </c>
      <c r="B51" s="25" t="s">
        <v>50</v>
      </c>
      <c r="C51" s="26">
        <v>169.39</v>
      </c>
      <c r="D51" s="26">
        <v>158.6</v>
      </c>
    </row>
    <row r="52" spans="1:4" ht="30" customHeight="1">
      <c r="A52" s="48" t="s">
        <v>19</v>
      </c>
      <c r="B52" s="25" t="s">
        <v>51</v>
      </c>
      <c r="C52" s="26">
        <v>3</v>
      </c>
      <c r="D52" s="26">
        <v>3</v>
      </c>
    </row>
    <row r="53" spans="1:4" ht="30" customHeight="1">
      <c r="A53" s="49" t="s">
        <v>21</v>
      </c>
      <c r="B53" s="29" t="s">
        <v>22</v>
      </c>
      <c r="C53" s="30">
        <v>2387.01</v>
      </c>
      <c r="D53" s="30">
        <v>2062.65</v>
      </c>
    </row>
    <row r="54" spans="1:4" ht="30" customHeight="1">
      <c r="A54" s="48" t="s">
        <v>24</v>
      </c>
      <c r="B54" s="25" t="s">
        <v>52</v>
      </c>
      <c r="C54" s="26">
        <v>259.74</v>
      </c>
      <c r="D54" s="26">
        <v>248.44</v>
      </c>
    </row>
    <row r="55" spans="1:4" ht="30" customHeight="1">
      <c r="A55" s="48" t="s">
        <v>26</v>
      </c>
      <c r="B55" s="25" t="s">
        <v>53</v>
      </c>
      <c r="C55" s="26">
        <v>8.86</v>
      </c>
      <c r="D55" s="26" t="s">
        <v>29</v>
      </c>
    </row>
    <row r="56" spans="1:4" ht="30" customHeight="1">
      <c r="A56" s="48" t="s">
        <v>30</v>
      </c>
      <c r="B56" s="25" t="s">
        <v>54</v>
      </c>
      <c r="C56" s="33"/>
      <c r="D56" s="33"/>
    </row>
    <row r="57" spans="1:4" ht="30" customHeight="1" thickBot="1">
      <c r="A57" s="50" t="s">
        <v>32</v>
      </c>
      <c r="B57" s="51" t="s">
        <v>55</v>
      </c>
      <c r="C57" s="36" t="s">
        <v>28</v>
      </c>
      <c r="D57" s="36">
        <v>144.3792</v>
      </c>
    </row>
    <row r="58" spans="1:4" ht="12" customHeight="1" thickTop="1">
      <c r="A58" s="37"/>
      <c r="B58" s="38"/>
      <c r="C58" s="39"/>
      <c r="D58" s="39"/>
    </row>
    <row r="59" s="5" customFormat="1" ht="20.25">
      <c r="A59" s="5" t="s">
        <v>56</v>
      </c>
    </row>
    <row r="60" s="5" customFormat="1" ht="20.25">
      <c r="A60" s="40" t="s">
        <v>57</v>
      </c>
    </row>
    <row r="61" s="5" customFormat="1" ht="20.25">
      <c r="A61" s="40" t="s">
        <v>58</v>
      </c>
    </row>
    <row r="62" s="5" customFormat="1" ht="20.25">
      <c r="A62" s="38" t="s">
        <v>59</v>
      </c>
    </row>
    <row r="63" s="5" customFormat="1" ht="20.25">
      <c r="A63" s="38" t="s">
        <v>60</v>
      </c>
    </row>
    <row r="64" s="5" customFormat="1" ht="20.25">
      <c r="A64" s="41" t="s">
        <v>61</v>
      </c>
    </row>
    <row r="65" s="5" customFormat="1" ht="20.25">
      <c r="A65" s="38" t="s">
        <v>62</v>
      </c>
    </row>
    <row r="66" s="5" customFormat="1" ht="20.25">
      <c r="A66" s="38" t="s">
        <v>63</v>
      </c>
    </row>
    <row r="67" s="5" customFormat="1" ht="20.25">
      <c r="A67" s="5" t="s">
        <v>64</v>
      </c>
    </row>
    <row r="68" s="5" customFormat="1" ht="20.25">
      <c r="E68" s="52"/>
    </row>
    <row r="69" spans="1:5" s="5" customFormat="1" ht="20.25">
      <c r="A69" s="52"/>
      <c r="B69" s="53" t="s">
        <v>65</v>
      </c>
      <c r="C69" s="54"/>
      <c r="D69" s="54"/>
      <c r="E69" s="52"/>
    </row>
    <row r="70" spans="1:5" ht="19.5">
      <c r="A70" s="55"/>
      <c r="B70" s="56"/>
      <c r="C70" s="57"/>
      <c r="D70" s="57"/>
      <c r="E70" s="58"/>
    </row>
    <row r="72" spans="2:6" ht="19.5">
      <c r="B72" s="184" t="s">
        <v>66</v>
      </c>
      <c r="C72" s="184"/>
      <c r="D72" s="184"/>
      <c r="E72" s="184"/>
      <c r="F72" s="184"/>
    </row>
    <row r="73" spans="2:6" ht="20.25" thickBot="1">
      <c r="B73" s="59"/>
      <c r="C73" s="59"/>
      <c r="D73" s="59"/>
      <c r="E73" s="59"/>
      <c r="F73" s="59"/>
    </row>
    <row r="74" spans="2:6" ht="27.75" customHeight="1" thickBot="1" thickTop="1">
      <c r="B74" s="60" t="s">
        <v>67</v>
      </c>
      <c r="C74" s="60" t="s">
        <v>5</v>
      </c>
      <c r="D74" s="60" t="s">
        <v>68</v>
      </c>
      <c r="E74" s="60" t="s">
        <v>69</v>
      </c>
      <c r="F74" s="60" t="s">
        <v>70</v>
      </c>
    </row>
    <row r="75" spans="2:6" s="61" customFormat="1" ht="12" customHeight="1" thickBot="1" thickTop="1">
      <c r="B75" s="62"/>
      <c r="C75" s="62"/>
      <c r="D75" s="62"/>
      <c r="E75" s="62"/>
      <c r="F75" s="62"/>
    </row>
    <row r="76" spans="2:6" ht="20.25" thickTop="1">
      <c r="B76" s="63" t="s">
        <v>71</v>
      </c>
      <c r="C76" s="64">
        <v>0.05</v>
      </c>
      <c r="D76" s="65">
        <v>0.06</v>
      </c>
      <c r="E76" s="66">
        <v>8</v>
      </c>
      <c r="F76" s="67">
        <v>38851</v>
      </c>
    </row>
    <row r="77" spans="2:6" ht="19.5">
      <c r="B77" s="68" t="s">
        <v>72</v>
      </c>
      <c r="C77" s="69">
        <v>0.05</v>
      </c>
      <c r="D77" s="70">
        <v>0.06</v>
      </c>
      <c r="E77" s="71">
        <v>1</v>
      </c>
      <c r="F77" s="72">
        <v>38840</v>
      </c>
    </row>
    <row r="78" spans="2:6" ht="19.5">
      <c r="B78" s="68" t="s">
        <v>73</v>
      </c>
      <c r="C78" s="69">
        <v>0.06</v>
      </c>
      <c r="D78" s="70">
        <v>0.06</v>
      </c>
      <c r="E78" s="71">
        <v>31</v>
      </c>
      <c r="F78" s="72">
        <v>39071</v>
      </c>
    </row>
    <row r="79" spans="2:6" ht="19.5">
      <c r="B79" s="68" t="s">
        <v>74</v>
      </c>
      <c r="C79" s="69">
        <v>0.06</v>
      </c>
      <c r="D79" s="70">
        <v>0.06</v>
      </c>
      <c r="E79" s="71">
        <v>18</v>
      </c>
      <c r="F79" s="72">
        <v>39062</v>
      </c>
    </row>
    <row r="80" spans="2:6" ht="19.5">
      <c r="B80" s="68" t="s">
        <v>75</v>
      </c>
      <c r="C80" s="69">
        <v>0.06</v>
      </c>
      <c r="D80" s="70">
        <v>0.06</v>
      </c>
      <c r="E80" s="71">
        <v>6</v>
      </c>
      <c r="F80" s="72">
        <v>38835</v>
      </c>
    </row>
    <row r="81" spans="2:6" ht="19.5">
      <c r="B81" s="68" t="s">
        <v>76</v>
      </c>
      <c r="C81" s="69">
        <v>0.06</v>
      </c>
      <c r="D81" s="70">
        <v>0.06</v>
      </c>
      <c r="E81" s="71">
        <v>11</v>
      </c>
      <c r="F81" s="72">
        <v>38829</v>
      </c>
    </row>
    <row r="82" spans="2:6" ht="19.5">
      <c r="B82" s="68" t="s">
        <v>77</v>
      </c>
      <c r="C82" s="69">
        <v>0.06</v>
      </c>
      <c r="D82" s="70">
        <v>0.06</v>
      </c>
      <c r="E82" s="71">
        <v>8</v>
      </c>
      <c r="F82" s="72">
        <v>38811</v>
      </c>
    </row>
    <row r="83" spans="2:6" ht="19.5">
      <c r="B83" s="68" t="s">
        <v>78</v>
      </c>
      <c r="C83" s="69">
        <v>0.06</v>
      </c>
      <c r="D83" s="70">
        <v>0.06</v>
      </c>
      <c r="E83" s="71">
        <v>4</v>
      </c>
      <c r="F83" s="72">
        <v>38780</v>
      </c>
    </row>
    <row r="84" spans="2:6" ht="19.5">
      <c r="B84" s="68" t="s">
        <v>79</v>
      </c>
      <c r="C84" s="69">
        <v>0.06</v>
      </c>
      <c r="D84" s="70">
        <v>0.06</v>
      </c>
      <c r="E84" s="71">
        <v>3</v>
      </c>
      <c r="F84" s="72">
        <v>38807</v>
      </c>
    </row>
    <row r="85" spans="2:6" ht="19.5">
      <c r="B85" s="68" t="s">
        <v>80</v>
      </c>
      <c r="C85" s="69">
        <v>0.03</v>
      </c>
      <c r="D85" s="70">
        <v>0.06</v>
      </c>
      <c r="E85" s="71">
        <v>2</v>
      </c>
      <c r="F85" s="72">
        <v>38778</v>
      </c>
    </row>
    <row r="86" spans="2:6" ht="19.5">
      <c r="B86" s="68" t="s">
        <v>81</v>
      </c>
      <c r="C86" s="69">
        <v>0.03</v>
      </c>
      <c r="D86" s="70">
        <v>0.06</v>
      </c>
      <c r="E86" s="71">
        <v>9</v>
      </c>
      <c r="F86" s="72">
        <v>38831</v>
      </c>
    </row>
    <row r="87" spans="2:6" ht="19.5">
      <c r="B87" s="68" t="s">
        <v>82</v>
      </c>
      <c r="C87" s="69">
        <v>0.03</v>
      </c>
      <c r="D87" s="70">
        <v>0.06</v>
      </c>
      <c r="E87" s="71">
        <v>8</v>
      </c>
      <c r="F87" s="72">
        <v>38868</v>
      </c>
    </row>
    <row r="88" spans="2:6" ht="19.5">
      <c r="B88" s="73" t="s">
        <v>83</v>
      </c>
      <c r="C88" s="70">
        <v>0.06</v>
      </c>
      <c r="D88" s="70">
        <v>0.06</v>
      </c>
      <c r="E88" s="71">
        <v>4</v>
      </c>
      <c r="F88" s="72">
        <v>38859</v>
      </c>
    </row>
    <row r="89" spans="2:6" ht="19.5">
      <c r="B89" s="73" t="s">
        <v>84</v>
      </c>
      <c r="C89" s="70">
        <v>0.03</v>
      </c>
      <c r="D89" s="70">
        <v>0.03</v>
      </c>
      <c r="E89" s="71">
        <v>6</v>
      </c>
      <c r="F89" s="72">
        <v>39137</v>
      </c>
    </row>
    <row r="90" spans="2:6" ht="20.25" thickBot="1">
      <c r="B90" s="74" t="s">
        <v>85</v>
      </c>
      <c r="C90" s="75">
        <v>0.03</v>
      </c>
      <c r="D90" s="75">
        <v>0.03</v>
      </c>
      <c r="E90" s="76">
        <v>5</v>
      </c>
      <c r="F90" s="77">
        <v>39339</v>
      </c>
    </row>
    <row r="91" ht="20.25" thickTop="1"/>
  </sheetData>
  <sheetProtection password="CC36" sheet="1" objects="1" scenarios="1"/>
  <mergeCells count="5">
    <mergeCell ref="B72:F72"/>
    <mergeCell ref="B6:B7"/>
    <mergeCell ref="B43:B44"/>
    <mergeCell ref="D43:D44"/>
    <mergeCell ref="D6:D7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="50" zoomScaleNormal="50" zoomScaleSheetLayoutView="40" zoomScalePageLayoutView="0" workbookViewId="0" topLeftCell="A1">
      <selection activeCell="C13" sqref="C13"/>
    </sheetView>
  </sheetViews>
  <sheetFormatPr defaultColWidth="11.421875" defaultRowHeight="12.75"/>
  <cols>
    <col min="1" max="1" width="5.421875" style="120" customWidth="1"/>
    <col min="2" max="2" width="100.00390625" style="120" customWidth="1"/>
    <col min="3" max="3" width="39.421875" style="120" customWidth="1"/>
    <col min="4" max="4" width="34.7109375" style="120" customWidth="1"/>
    <col min="5" max="5" width="30.140625" style="120" customWidth="1"/>
    <col min="6" max="6" width="28.140625" style="120" bestFit="1" customWidth="1"/>
    <col min="7" max="16384" width="11.421875" style="120" customWidth="1"/>
  </cols>
  <sheetData>
    <row r="1" spans="1:4" s="95" customFormat="1" ht="20.25">
      <c r="A1" s="92" t="s">
        <v>0</v>
      </c>
      <c r="B1" s="93"/>
      <c r="C1" s="94"/>
      <c r="D1" s="94"/>
    </row>
    <row r="2" spans="1:4" s="95" customFormat="1" ht="20.25">
      <c r="A2" s="96" t="s">
        <v>1</v>
      </c>
      <c r="B2" s="93"/>
      <c r="C2" s="94"/>
      <c r="D2" s="94"/>
    </row>
    <row r="3" spans="1:4" s="95" customFormat="1" ht="20.25">
      <c r="A3" s="96" t="s">
        <v>2</v>
      </c>
      <c r="B3" s="93"/>
      <c r="C3" s="94"/>
      <c r="D3" s="94"/>
    </row>
    <row r="4" spans="1:3" s="95" customFormat="1" ht="21.75" customHeight="1">
      <c r="A4" s="97" t="s">
        <v>86</v>
      </c>
      <c r="B4" s="98"/>
      <c r="C4" s="98"/>
    </row>
    <row r="5" spans="1:4" s="100" customFormat="1" ht="21.75" customHeight="1" thickBot="1">
      <c r="A5" s="99" t="str">
        <f>+'[10]Res. MINMINAS'!A7</f>
        <v>VIGENCIA:  0:00 horas 1 de NOVIEMBRE de  2008.</v>
      </c>
      <c r="C5" s="101"/>
      <c r="D5" s="101"/>
    </row>
    <row r="6" spans="1:4" s="104" customFormat="1" ht="20.25" thickTop="1">
      <c r="A6" s="102"/>
      <c r="B6" s="1" t="s">
        <v>4</v>
      </c>
      <c r="C6" s="103" t="s">
        <v>5</v>
      </c>
      <c r="D6" s="175" t="s">
        <v>87</v>
      </c>
    </row>
    <row r="7" spans="1:4" s="104" customFormat="1" ht="20.25" thickBot="1">
      <c r="A7" s="105"/>
      <c r="B7" s="174"/>
      <c r="C7" s="106" t="s">
        <v>7</v>
      </c>
      <c r="D7" s="176"/>
    </row>
    <row r="8" spans="1:4" s="110" customFormat="1" ht="12" customHeight="1" thickBot="1" thickTop="1">
      <c r="A8" s="107"/>
      <c r="B8" s="108"/>
      <c r="C8" s="109"/>
      <c r="D8" s="108"/>
    </row>
    <row r="9" spans="1:4" s="114" customFormat="1" ht="30" customHeight="1" thickTop="1">
      <c r="A9" s="111" t="s">
        <v>8</v>
      </c>
      <c r="B9" s="112" t="s">
        <v>9</v>
      </c>
      <c r="C9" s="113">
        <f>+'[10]Res. MINMINAS'!B10</f>
        <v>4045.51</v>
      </c>
      <c r="D9" s="113">
        <f>+'[10]Res. MINMINAS'!G119</f>
        <v>3972.14</v>
      </c>
    </row>
    <row r="10" spans="1:4" s="114" customFormat="1" ht="30" customHeight="1">
      <c r="A10" s="115" t="s">
        <v>10</v>
      </c>
      <c r="B10" s="116" t="s">
        <v>88</v>
      </c>
      <c r="C10" s="117"/>
      <c r="D10" s="117"/>
    </row>
    <row r="11" spans="1:4" ht="30" customHeight="1">
      <c r="A11" s="115" t="s">
        <v>11</v>
      </c>
      <c r="B11" s="118" t="s">
        <v>89</v>
      </c>
      <c r="C11" s="119"/>
      <c r="D11" s="119"/>
    </row>
    <row r="12" spans="1:4" ht="30" customHeight="1">
      <c r="A12" s="115" t="s">
        <v>13</v>
      </c>
      <c r="B12" s="121" t="s">
        <v>12</v>
      </c>
      <c r="C12" s="119">
        <f>'[10]Res. MINMINAS'!B53</f>
        <v>18.617640163199997</v>
      </c>
      <c r="D12" s="119">
        <f>+'[10]Res. MINMINAS'!B53</f>
        <v>18.617640163199997</v>
      </c>
    </row>
    <row r="13" spans="1:4" ht="30" customHeight="1">
      <c r="A13" s="122" t="s">
        <v>15</v>
      </c>
      <c r="B13" s="123" t="s">
        <v>14</v>
      </c>
      <c r="C13" s="124"/>
      <c r="D13" s="124"/>
    </row>
    <row r="14" spans="1:4" ht="30" customHeight="1">
      <c r="A14" s="115" t="s">
        <v>17</v>
      </c>
      <c r="B14" s="121" t="s">
        <v>16</v>
      </c>
      <c r="C14" s="119">
        <f>+'[10]Res. MINMINAS'!B16</f>
        <v>301.57218</v>
      </c>
      <c r="D14" s="119">
        <f>+'[10]Res. MINMINAS'!C16</f>
        <v>317.44440000000003</v>
      </c>
    </row>
    <row r="15" spans="1:4" ht="30" customHeight="1">
      <c r="A15" s="115" t="s">
        <v>19</v>
      </c>
      <c r="B15" s="121" t="s">
        <v>18</v>
      </c>
      <c r="C15" s="119"/>
      <c r="D15" s="119"/>
    </row>
    <row r="16" spans="1:4" ht="30" customHeight="1">
      <c r="A16" s="115" t="s">
        <v>21</v>
      </c>
      <c r="B16" s="121" t="s">
        <v>20</v>
      </c>
      <c r="C16" s="119">
        <f>+'[10]Res. MINMINAS'!B21</f>
        <v>1297.9125</v>
      </c>
      <c r="D16" s="119"/>
    </row>
    <row r="17" spans="1:4" ht="30" customHeight="1">
      <c r="A17" s="122" t="s">
        <v>24</v>
      </c>
      <c r="B17" s="123" t="s">
        <v>22</v>
      </c>
      <c r="C17" s="124" t="s">
        <v>23</v>
      </c>
      <c r="D17" s="124"/>
    </row>
    <row r="18" spans="1:4" ht="30" customHeight="1">
      <c r="A18" s="115" t="s">
        <v>26</v>
      </c>
      <c r="B18" s="121" t="s">
        <v>25</v>
      </c>
      <c r="C18" s="119">
        <f>+'[10]Res. MINMINAS'!B18</f>
        <v>384.8</v>
      </c>
      <c r="D18" s="119">
        <f>+'[10]Res. MINMINAS'!C18</f>
        <v>384.8</v>
      </c>
    </row>
    <row r="19" spans="1:4" ht="30" customHeight="1">
      <c r="A19" s="115" t="s">
        <v>90</v>
      </c>
      <c r="B19" s="118" t="s">
        <v>27</v>
      </c>
      <c r="C19" s="125" t="s">
        <v>28</v>
      </c>
      <c r="D19" s="119" t="s">
        <v>29</v>
      </c>
    </row>
    <row r="20" spans="1:4" ht="30" customHeight="1">
      <c r="A20" s="115" t="s">
        <v>32</v>
      </c>
      <c r="B20" s="118" t="s">
        <v>31</v>
      </c>
      <c r="C20" s="126"/>
      <c r="D20" s="126"/>
    </row>
    <row r="21" spans="1:4" ht="30" customHeight="1" thickBot="1">
      <c r="A21" s="127" t="s">
        <v>91</v>
      </c>
      <c r="B21" s="128" t="s">
        <v>33</v>
      </c>
      <c r="C21" s="129"/>
      <c r="D21" s="130">
        <f>+'[10]Res. MINMINAS'!G130</f>
        <v>301.48</v>
      </c>
    </row>
    <row r="22" spans="1:4" ht="12" customHeight="1" thickTop="1">
      <c r="A22" s="131"/>
      <c r="B22" s="132"/>
      <c r="C22" s="133"/>
      <c r="D22" s="133"/>
    </row>
    <row r="23" s="95" customFormat="1" ht="20.25">
      <c r="A23" s="95" t="s">
        <v>34</v>
      </c>
    </row>
    <row r="24" s="95" customFormat="1" ht="20.25">
      <c r="A24" s="134" t="s">
        <v>92</v>
      </c>
    </row>
    <row r="25" s="95" customFormat="1" ht="20.25">
      <c r="A25" s="135" t="s">
        <v>35</v>
      </c>
    </row>
    <row r="26" s="95" customFormat="1" ht="20.25">
      <c r="A26" s="132" t="s">
        <v>36</v>
      </c>
    </row>
    <row r="27" s="95" customFormat="1" ht="20.25">
      <c r="A27" s="132" t="s">
        <v>37</v>
      </c>
    </row>
    <row r="28" s="95" customFormat="1" ht="20.25">
      <c r="A28" s="134" t="s">
        <v>38</v>
      </c>
    </row>
    <row r="29" s="95" customFormat="1" ht="20.25">
      <c r="A29" s="134" t="s">
        <v>39</v>
      </c>
    </row>
    <row r="30" s="95" customFormat="1" ht="20.25">
      <c r="A30" s="134" t="s">
        <v>40</v>
      </c>
    </row>
    <row r="31" s="95" customFormat="1" ht="20.25">
      <c r="A31" s="134" t="s">
        <v>41</v>
      </c>
    </row>
    <row r="32" s="95" customFormat="1" ht="20.25"/>
    <row r="33" s="95" customFormat="1" ht="20.25"/>
    <row r="34" s="95" customFormat="1" ht="21.75" customHeight="1"/>
    <row r="36" spans="1:4" s="95" customFormat="1" ht="20.25">
      <c r="A36" s="92" t="s">
        <v>0</v>
      </c>
      <c r="B36" s="93"/>
      <c r="C36" s="94"/>
      <c r="D36" s="94"/>
    </row>
    <row r="37" spans="1:4" s="95" customFormat="1" ht="20.25">
      <c r="A37" s="96" t="s">
        <v>1</v>
      </c>
      <c r="B37" s="93"/>
      <c r="C37" s="94"/>
      <c r="D37" s="94"/>
    </row>
    <row r="38" spans="1:4" s="95" customFormat="1" ht="20.25">
      <c r="A38" s="96" t="s">
        <v>42</v>
      </c>
      <c r="B38" s="136"/>
      <c r="C38" s="94"/>
      <c r="D38" s="94"/>
    </row>
    <row r="39" spans="1:4" s="95" customFormat="1" ht="20.25">
      <c r="A39" s="96" t="s">
        <v>43</v>
      </c>
      <c r="B39" s="136"/>
      <c r="C39" s="94"/>
      <c r="D39" s="94"/>
    </row>
    <row r="40" spans="1:4" s="95" customFormat="1" ht="20.25">
      <c r="A40" s="96" t="s">
        <v>44</v>
      </c>
      <c r="B40" s="93"/>
      <c r="C40" s="94"/>
      <c r="D40" s="94"/>
    </row>
    <row r="41" s="95" customFormat="1" ht="20.25">
      <c r="A41" s="137"/>
    </row>
    <row r="42" spans="1:4" s="95" customFormat="1" ht="21" thickBot="1">
      <c r="A42" s="99" t="str">
        <f>'[10]Res. MINMINAS'!A7</f>
        <v>VIGENCIA:  0:00 horas 1 de NOVIEMBRE de  2008.</v>
      </c>
      <c r="B42" s="100"/>
      <c r="C42" s="101"/>
      <c r="D42" s="101"/>
    </row>
    <row r="43" spans="1:4" ht="20.25" thickTop="1">
      <c r="A43" s="102"/>
      <c r="B43" s="1" t="s">
        <v>4</v>
      </c>
      <c r="C43" s="103" t="s">
        <v>5</v>
      </c>
      <c r="D43" s="177" t="s">
        <v>6</v>
      </c>
    </row>
    <row r="44" spans="1:4" ht="20.25" thickBot="1">
      <c r="A44" s="105"/>
      <c r="B44" s="174"/>
      <c r="C44" s="106" t="s">
        <v>7</v>
      </c>
      <c r="D44" s="176"/>
    </row>
    <row r="45" spans="1:4" s="114" customFormat="1" ht="12" customHeight="1" thickBot="1" thickTop="1">
      <c r="A45" s="138"/>
      <c r="B45" s="139"/>
      <c r="C45" s="140"/>
      <c r="D45" s="139"/>
    </row>
    <row r="46" spans="1:4" s="114" customFormat="1" ht="30" customHeight="1" thickTop="1">
      <c r="A46" s="141" t="s">
        <v>8</v>
      </c>
      <c r="B46" s="142" t="s">
        <v>45</v>
      </c>
      <c r="C46" s="113">
        <f>789.13*3.785*0.925</f>
        <v>2762.84277125</v>
      </c>
      <c r="D46" s="113">
        <f>718.73*3.785*0.925</f>
        <v>2516.3635712500004</v>
      </c>
    </row>
    <row r="47" spans="1:4" ht="30" customHeight="1">
      <c r="A47" s="143" t="s">
        <v>10</v>
      </c>
      <c r="B47" s="121" t="s">
        <v>46</v>
      </c>
      <c r="C47" s="119">
        <f>166.23-50</f>
        <v>116.22999999999999</v>
      </c>
      <c r="D47" s="119">
        <f>166.23-50</f>
        <v>116.22999999999999</v>
      </c>
    </row>
    <row r="48" spans="1:4" ht="30" customHeight="1">
      <c r="A48" s="143" t="s">
        <v>11</v>
      </c>
      <c r="B48" s="121" t="s">
        <v>47</v>
      </c>
      <c r="C48" s="119">
        <v>58.03</v>
      </c>
      <c r="D48" s="119">
        <v>58.03</v>
      </c>
    </row>
    <row r="49" spans="1:4" ht="30" customHeight="1">
      <c r="A49" s="143" t="s">
        <v>13</v>
      </c>
      <c r="B49" s="121" t="s">
        <v>48</v>
      </c>
      <c r="C49" s="125">
        <v>16.08</v>
      </c>
      <c r="D49" s="119">
        <v>16.08</v>
      </c>
    </row>
    <row r="50" spans="1:4" ht="30" customHeight="1">
      <c r="A50" s="144" t="s">
        <v>15</v>
      </c>
      <c r="B50" s="123" t="s">
        <v>49</v>
      </c>
      <c r="C50" s="124">
        <f>SUM(C46:C49)</f>
        <v>2953.1827712500003</v>
      </c>
      <c r="D50" s="124">
        <f>SUM(D46:D49)</f>
        <v>2706.7035712500006</v>
      </c>
    </row>
    <row r="51" spans="1:4" ht="30" customHeight="1">
      <c r="A51" s="143" t="s">
        <v>17</v>
      </c>
      <c r="B51" s="121" t="s">
        <v>50</v>
      </c>
      <c r="C51" s="119">
        <v>169.39</v>
      </c>
      <c r="D51" s="119">
        <v>158.1</v>
      </c>
    </row>
    <row r="52" spans="1:4" ht="30" customHeight="1">
      <c r="A52" s="143" t="s">
        <v>19</v>
      </c>
      <c r="B52" s="121" t="s">
        <v>51</v>
      </c>
      <c r="C52" s="119">
        <v>3</v>
      </c>
      <c r="D52" s="119">
        <v>3</v>
      </c>
    </row>
    <row r="53" spans="1:4" ht="30" customHeight="1">
      <c r="A53" s="144" t="s">
        <v>21</v>
      </c>
      <c r="B53" s="123" t="s">
        <v>22</v>
      </c>
      <c r="C53" s="124">
        <f>SUM(C50:C52)</f>
        <v>3125.57277125</v>
      </c>
      <c r="D53" s="124">
        <f>SUM(D50:D52)</f>
        <v>2867.8035712500005</v>
      </c>
    </row>
    <row r="54" spans="1:4" ht="30" customHeight="1">
      <c r="A54" s="143" t="s">
        <v>24</v>
      </c>
      <c r="B54" s="121" t="s">
        <v>52</v>
      </c>
      <c r="C54" s="119">
        <v>259.74</v>
      </c>
      <c r="D54" s="119">
        <v>248.44</v>
      </c>
    </row>
    <row r="55" spans="1:4" ht="30" customHeight="1">
      <c r="A55" s="143" t="s">
        <v>26</v>
      </c>
      <c r="B55" s="121" t="s">
        <v>53</v>
      </c>
      <c r="C55" s="119">
        <f>+C50*0.4%</f>
        <v>11.812731085000001</v>
      </c>
      <c r="D55" s="119" t="s">
        <v>29</v>
      </c>
    </row>
    <row r="56" spans="1:4" ht="30" customHeight="1">
      <c r="A56" s="143" t="s">
        <v>30</v>
      </c>
      <c r="B56" s="121" t="s">
        <v>54</v>
      </c>
      <c r="C56" s="126"/>
      <c r="D56" s="126"/>
    </row>
    <row r="57" spans="1:4" ht="30" customHeight="1" thickBot="1">
      <c r="A57" s="145" t="s">
        <v>32</v>
      </c>
      <c r="B57" s="146" t="s">
        <v>55</v>
      </c>
      <c r="C57" s="130" t="s">
        <v>28</v>
      </c>
      <c r="D57" s="130">
        <f>'[10]Res. MINMINAS'!E29</f>
        <v>143.3802</v>
      </c>
    </row>
    <row r="58" spans="1:4" ht="12" customHeight="1" thickTop="1">
      <c r="A58" s="131"/>
      <c r="B58" s="132"/>
      <c r="C58" s="133"/>
      <c r="D58" s="133"/>
    </row>
    <row r="59" s="95" customFormat="1" ht="20.25">
      <c r="A59" s="95" t="s">
        <v>56</v>
      </c>
    </row>
    <row r="60" s="95" customFormat="1" ht="20.25">
      <c r="A60" s="135" t="s">
        <v>100</v>
      </c>
    </row>
    <row r="61" s="95" customFormat="1" ht="20.25">
      <c r="A61" s="135" t="s">
        <v>58</v>
      </c>
    </row>
    <row r="62" s="95" customFormat="1" ht="20.25">
      <c r="A62" s="132" t="s">
        <v>59</v>
      </c>
    </row>
    <row r="63" s="95" customFormat="1" ht="20.25">
      <c r="A63" s="132" t="s">
        <v>60</v>
      </c>
    </row>
    <row r="64" s="95" customFormat="1" ht="20.25">
      <c r="A64" s="134" t="s">
        <v>61</v>
      </c>
    </row>
    <row r="65" s="95" customFormat="1" ht="20.25">
      <c r="A65" s="132" t="s">
        <v>62</v>
      </c>
    </row>
    <row r="66" s="95" customFormat="1" ht="20.25">
      <c r="A66" s="132" t="s">
        <v>63</v>
      </c>
    </row>
    <row r="67" s="95" customFormat="1" ht="20.25">
      <c r="A67" s="95" t="s">
        <v>64</v>
      </c>
    </row>
    <row r="68" s="95" customFormat="1" ht="20.25">
      <c r="E68" s="147"/>
    </row>
    <row r="69" spans="1:5" s="95" customFormat="1" ht="20.25">
      <c r="A69" s="147"/>
      <c r="B69" s="148" t="s">
        <v>65</v>
      </c>
      <c r="C69" s="149"/>
      <c r="D69" s="149"/>
      <c r="E69" s="147"/>
    </row>
    <row r="70" spans="1:5" ht="19.5">
      <c r="A70" s="150"/>
      <c r="B70" s="151"/>
      <c r="C70" s="152"/>
      <c r="D70" s="152"/>
      <c r="E70" s="153"/>
    </row>
    <row r="72" spans="2:6" ht="19.5">
      <c r="B72" s="178" t="s">
        <v>66</v>
      </c>
      <c r="C72" s="178"/>
      <c r="D72" s="178"/>
      <c r="E72" s="178"/>
      <c r="F72" s="178"/>
    </row>
    <row r="73" spans="2:6" ht="20.25" thickBot="1">
      <c r="B73" s="154"/>
      <c r="C73" s="154"/>
      <c r="D73" s="154"/>
      <c r="E73" s="154"/>
      <c r="F73" s="154"/>
    </row>
    <row r="74" spans="2:6" ht="27.75" customHeight="1" thickBot="1" thickTop="1">
      <c r="B74" s="155" t="s">
        <v>67</v>
      </c>
      <c r="C74" s="155" t="s">
        <v>5</v>
      </c>
      <c r="D74" s="155" t="s">
        <v>68</v>
      </c>
      <c r="E74" s="155" t="s">
        <v>69</v>
      </c>
      <c r="F74" s="155" t="s">
        <v>70</v>
      </c>
    </row>
    <row r="75" spans="2:6" s="156" customFormat="1" ht="12" customHeight="1" thickBot="1" thickTop="1">
      <c r="B75" s="157"/>
      <c r="C75" s="157"/>
      <c r="D75" s="157"/>
      <c r="E75" s="157"/>
      <c r="F75" s="157"/>
    </row>
    <row r="76" spans="2:6" ht="20.25" thickTop="1">
      <c r="B76" s="158" t="s">
        <v>71</v>
      </c>
      <c r="C76" s="159">
        <v>0.05</v>
      </c>
      <c r="D76" s="160">
        <v>0.06</v>
      </c>
      <c r="E76" s="161">
        <v>8</v>
      </c>
      <c r="F76" s="162">
        <v>38851</v>
      </c>
    </row>
    <row r="77" spans="2:6" ht="19.5">
      <c r="B77" s="163" t="s">
        <v>72</v>
      </c>
      <c r="C77" s="164">
        <v>0.05</v>
      </c>
      <c r="D77" s="165">
        <v>0.06</v>
      </c>
      <c r="E77" s="166">
        <v>1</v>
      </c>
      <c r="F77" s="167">
        <v>38840</v>
      </c>
    </row>
    <row r="78" spans="2:6" ht="19.5">
      <c r="B78" s="163" t="s">
        <v>73</v>
      </c>
      <c r="C78" s="164">
        <v>0.06</v>
      </c>
      <c r="D78" s="165">
        <v>0.06</v>
      </c>
      <c r="E78" s="166">
        <v>31</v>
      </c>
      <c r="F78" s="167">
        <v>39071</v>
      </c>
    </row>
    <row r="79" spans="2:6" ht="19.5">
      <c r="B79" s="163" t="s">
        <v>74</v>
      </c>
      <c r="C79" s="168">
        <v>0.185</v>
      </c>
      <c r="D79" s="165">
        <v>0.06</v>
      </c>
      <c r="E79" s="166">
        <v>18</v>
      </c>
      <c r="F79" s="167">
        <v>39062</v>
      </c>
    </row>
    <row r="80" spans="2:6" ht="19.5">
      <c r="B80" s="163" t="s">
        <v>75</v>
      </c>
      <c r="C80" s="164">
        <v>0.06</v>
      </c>
      <c r="D80" s="165">
        <v>0.06</v>
      </c>
      <c r="E80" s="166">
        <v>6</v>
      </c>
      <c r="F80" s="167">
        <v>38835</v>
      </c>
    </row>
    <row r="81" spans="2:6" ht="19.5">
      <c r="B81" s="163" t="s">
        <v>76</v>
      </c>
      <c r="C81" s="164">
        <v>0.06</v>
      </c>
      <c r="D81" s="165">
        <v>0.06</v>
      </c>
      <c r="E81" s="166">
        <v>11</v>
      </c>
      <c r="F81" s="167">
        <v>38829</v>
      </c>
    </row>
    <row r="82" spans="2:6" ht="19.5">
      <c r="B82" s="163" t="s">
        <v>77</v>
      </c>
      <c r="C82" s="164">
        <v>0.06</v>
      </c>
      <c r="D82" s="165">
        <v>0.06</v>
      </c>
      <c r="E82" s="166">
        <v>8</v>
      </c>
      <c r="F82" s="167">
        <v>38811</v>
      </c>
    </row>
    <row r="83" spans="2:6" ht="19.5">
      <c r="B83" s="163" t="s">
        <v>78</v>
      </c>
      <c r="C83" s="164">
        <v>0.06</v>
      </c>
      <c r="D83" s="165">
        <v>0.06</v>
      </c>
      <c r="E83" s="166">
        <v>4</v>
      </c>
      <c r="F83" s="167">
        <v>38780</v>
      </c>
    </row>
    <row r="84" spans="2:6" ht="19.5">
      <c r="B84" s="163" t="s">
        <v>79</v>
      </c>
      <c r="C84" s="164">
        <v>0.06</v>
      </c>
      <c r="D84" s="165">
        <v>0.06</v>
      </c>
      <c r="E84" s="166">
        <v>3</v>
      </c>
      <c r="F84" s="167">
        <v>38807</v>
      </c>
    </row>
    <row r="85" spans="2:6" ht="19.5">
      <c r="B85" s="163" t="s">
        <v>80</v>
      </c>
      <c r="C85" s="164">
        <v>0.03</v>
      </c>
      <c r="D85" s="165">
        <v>0.06</v>
      </c>
      <c r="E85" s="166">
        <v>2</v>
      </c>
      <c r="F85" s="167">
        <v>38778</v>
      </c>
    </row>
    <row r="86" spans="2:6" ht="19.5">
      <c r="B86" s="163" t="s">
        <v>81</v>
      </c>
      <c r="C86" s="164">
        <v>0.03</v>
      </c>
      <c r="D86" s="165">
        <v>0.06</v>
      </c>
      <c r="E86" s="166">
        <v>9</v>
      </c>
      <c r="F86" s="167">
        <v>38831</v>
      </c>
    </row>
    <row r="87" spans="2:6" ht="19.5">
      <c r="B87" s="163" t="s">
        <v>82</v>
      </c>
      <c r="C87" s="164">
        <v>0.03</v>
      </c>
      <c r="D87" s="165">
        <v>0.06</v>
      </c>
      <c r="E87" s="166">
        <v>8</v>
      </c>
      <c r="F87" s="167">
        <v>38868</v>
      </c>
    </row>
    <row r="88" spans="2:6" ht="19.5">
      <c r="B88" s="169" t="s">
        <v>83</v>
      </c>
      <c r="C88" s="165">
        <v>0.06</v>
      </c>
      <c r="D88" s="165">
        <v>0.06</v>
      </c>
      <c r="E88" s="166">
        <v>4</v>
      </c>
      <c r="F88" s="167">
        <v>38859</v>
      </c>
    </row>
    <row r="89" spans="2:6" ht="19.5">
      <c r="B89" s="169" t="s">
        <v>84</v>
      </c>
      <c r="C89" s="165">
        <v>0.03</v>
      </c>
      <c r="D89" s="165">
        <v>0.03</v>
      </c>
      <c r="E89" s="166">
        <v>6</v>
      </c>
      <c r="F89" s="167">
        <v>39137</v>
      </c>
    </row>
    <row r="90" spans="2:6" ht="20.25" thickBot="1">
      <c r="B90" s="170" t="s">
        <v>85</v>
      </c>
      <c r="C90" s="171">
        <v>0.03</v>
      </c>
      <c r="D90" s="171">
        <v>0.03</v>
      </c>
      <c r="E90" s="172">
        <v>5</v>
      </c>
      <c r="F90" s="173">
        <v>39339</v>
      </c>
    </row>
    <row r="91" ht="20.25" thickTop="1"/>
  </sheetData>
  <sheetProtection password="CDF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D12" sqref="D12"/>
    </sheetView>
  </sheetViews>
  <sheetFormatPr defaultColWidth="11.421875" defaultRowHeight="12.75"/>
  <cols>
    <col min="1" max="1" width="5.421875" style="120" customWidth="1"/>
    <col min="2" max="2" width="100.00390625" style="120" customWidth="1"/>
    <col min="3" max="3" width="39.421875" style="120" customWidth="1"/>
    <col min="4" max="4" width="34.7109375" style="120" customWidth="1"/>
    <col min="5" max="5" width="30.140625" style="120" customWidth="1"/>
    <col min="6" max="6" width="28.140625" style="120" bestFit="1" customWidth="1"/>
    <col min="7" max="16384" width="11.421875" style="120" customWidth="1"/>
  </cols>
  <sheetData>
    <row r="1" spans="1:4" s="95" customFormat="1" ht="20.25">
      <c r="A1" s="92" t="s">
        <v>0</v>
      </c>
      <c r="B1" s="93"/>
      <c r="C1" s="94"/>
      <c r="D1" s="94"/>
    </row>
    <row r="2" spans="1:4" s="95" customFormat="1" ht="20.25">
      <c r="A2" s="96" t="s">
        <v>1</v>
      </c>
      <c r="B2" s="93"/>
      <c r="C2" s="94"/>
      <c r="D2" s="94"/>
    </row>
    <row r="3" spans="1:4" s="95" customFormat="1" ht="20.25">
      <c r="A3" s="96" t="s">
        <v>2</v>
      </c>
      <c r="B3" s="93"/>
      <c r="C3" s="94"/>
      <c r="D3" s="94"/>
    </row>
    <row r="4" spans="1:3" s="95" customFormat="1" ht="21.75" customHeight="1">
      <c r="A4" s="97" t="s">
        <v>86</v>
      </c>
      <c r="B4" s="98"/>
      <c r="C4" s="98"/>
    </row>
    <row r="5" spans="1:4" s="100" customFormat="1" ht="21.75" customHeight="1" thickBot="1">
      <c r="A5" s="99" t="s">
        <v>102</v>
      </c>
      <c r="C5" s="101"/>
      <c r="D5" s="101"/>
    </row>
    <row r="6" spans="1:4" s="104" customFormat="1" ht="20.25" thickTop="1">
      <c r="A6" s="102"/>
      <c r="B6" s="1" t="s">
        <v>4</v>
      </c>
      <c r="C6" s="103" t="s">
        <v>5</v>
      </c>
      <c r="D6" s="175" t="s">
        <v>87</v>
      </c>
    </row>
    <row r="7" spans="1:4" s="104" customFormat="1" ht="20.25" thickBot="1">
      <c r="A7" s="105"/>
      <c r="B7" s="174"/>
      <c r="C7" s="106" t="s">
        <v>7</v>
      </c>
      <c r="D7" s="176"/>
    </row>
    <row r="8" spans="1:4" s="110" customFormat="1" ht="12" customHeight="1" thickBot="1" thickTop="1">
      <c r="A8" s="107"/>
      <c r="B8" s="108"/>
      <c r="C8" s="109"/>
      <c r="D8" s="108"/>
    </row>
    <row r="9" spans="1:4" s="114" customFormat="1" ht="30" customHeight="1" thickTop="1">
      <c r="A9" s="111" t="s">
        <v>8</v>
      </c>
      <c r="B9" s="112" t="s">
        <v>9</v>
      </c>
      <c r="C9" s="113">
        <v>4074.81</v>
      </c>
      <c r="D9" s="113">
        <v>4002.94</v>
      </c>
    </row>
    <row r="10" spans="1:4" s="114" customFormat="1" ht="30" customHeight="1">
      <c r="A10" s="115" t="s">
        <v>10</v>
      </c>
      <c r="B10" s="116" t="s">
        <v>88</v>
      </c>
      <c r="C10" s="117"/>
      <c r="D10" s="117"/>
    </row>
    <row r="11" spans="1:4" ht="30" customHeight="1">
      <c r="A11" s="115" t="s">
        <v>11</v>
      </c>
      <c r="B11" s="118" t="s">
        <v>89</v>
      </c>
      <c r="C11" s="119"/>
      <c r="D11" s="119"/>
    </row>
    <row r="12" spans="1:4" ht="30" customHeight="1">
      <c r="A12" s="115" t="s">
        <v>13</v>
      </c>
      <c r="B12" s="121" t="s">
        <v>12</v>
      </c>
      <c r="C12" s="119">
        <v>18.617640163199997</v>
      </c>
      <c r="D12" s="119">
        <v>18.617640163199997</v>
      </c>
    </row>
    <row r="13" spans="1:4" ht="30" customHeight="1">
      <c r="A13" s="122" t="s">
        <v>15</v>
      </c>
      <c r="B13" s="123" t="s">
        <v>14</v>
      </c>
      <c r="C13" s="124"/>
      <c r="D13" s="124"/>
    </row>
    <row r="14" spans="1:4" ht="30" customHeight="1">
      <c r="A14" s="115" t="s">
        <v>17</v>
      </c>
      <c r="B14" s="121" t="s">
        <v>16</v>
      </c>
      <c r="C14" s="119">
        <v>273.31899000000004</v>
      </c>
      <c r="D14" s="119">
        <v>287.70420000000007</v>
      </c>
    </row>
    <row r="15" spans="1:4" ht="30" customHeight="1">
      <c r="A15" s="115" t="s">
        <v>19</v>
      </c>
      <c r="B15" s="121" t="s">
        <v>18</v>
      </c>
      <c r="C15" s="119"/>
      <c r="D15" s="119"/>
    </row>
    <row r="16" spans="1:4" ht="30" customHeight="1">
      <c r="A16" s="115" t="s">
        <v>21</v>
      </c>
      <c r="B16" s="121" t="s">
        <v>20</v>
      </c>
      <c r="C16" s="119">
        <v>1297.9125</v>
      </c>
      <c r="D16" s="119"/>
    </row>
    <row r="17" spans="1:4" ht="30" customHeight="1">
      <c r="A17" s="122" t="s">
        <v>24</v>
      </c>
      <c r="B17" s="123" t="s">
        <v>22</v>
      </c>
      <c r="C17" s="124" t="s">
        <v>23</v>
      </c>
      <c r="D17" s="124"/>
    </row>
    <row r="18" spans="1:4" ht="30" customHeight="1">
      <c r="A18" s="115" t="s">
        <v>26</v>
      </c>
      <c r="B18" s="121" t="s">
        <v>25</v>
      </c>
      <c r="C18" s="119">
        <v>384.8</v>
      </c>
      <c r="D18" s="119">
        <v>384.8</v>
      </c>
    </row>
    <row r="19" spans="1:4" ht="30" customHeight="1">
      <c r="A19" s="115" t="s">
        <v>90</v>
      </c>
      <c r="B19" s="118" t="s">
        <v>27</v>
      </c>
      <c r="C19" s="125" t="s">
        <v>28</v>
      </c>
      <c r="D19" s="119" t="s">
        <v>29</v>
      </c>
    </row>
    <row r="20" spans="1:4" ht="30" customHeight="1">
      <c r="A20" s="115" t="s">
        <v>32</v>
      </c>
      <c r="B20" s="118" t="s">
        <v>31</v>
      </c>
      <c r="C20" s="126"/>
      <c r="D20" s="126"/>
    </row>
    <row r="21" spans="1:4" ht="30" customHeight="1" thickBot="1">
      <c r="A21" s="127" t="s">
        <v>91</v>
      </c>
      <c r="B21" s="128" t="s">
        <v>33</v>
      </c>
      <c r="C21" s="129"/>
      <c r="D21" s="130">
        <v>301.48</v>
      </c>
    </row>
    <row r="22" spans="1:4" ht="12" customHeight="1" thickTop="1">
      <c r="A22" s="131"/>
      <c r="B22" s="132"/>
      <c r="C22" s="133"/>
      <c r="D22" s="133"/>
    </row>
    <row r="23" s="95" customFormat="1" ht="20.25">
      <c r="A23" s="95" t="s">
        <v>34</v>
      </c>
    </row>
    <row r="24" s="95" customFormat="1" ht="20.25">
      <c r="A24" s="134" t="s">
        <v>92</v>
      </c>
    </row>
    <row r="25" s="95" customFormat="1" ht="20.25">
      <c r="A25" s="135" t="s">
        <v>35</v>
      </c>
    </row>
    <row r="26" s="95" customFormat="1" ht="20.25">
      <c r="A26" s="132" t="s">
        <v>36</v>
      </c>
    </row>
    <row r="27" s="95" customFormat="1" ht="20.25">
      <c r="A27" s="132" t="s">
        <v>37</v>
      </c>
    </row>
    <row r="28" s="95" customFormat="1" ht="20.25">
      <c r="A28" s="134" t="s">
        <v>38</v>
      </c>
    </row>
    <row r="29" s="95" customFormat="1" ht="20.25">
      <c r="A29" s="134" t="s">
        <v>39</v>
      </c>
    </row>
    <row r="30" s="95" customFormat="1" ht="20.25">
      <c r="A30" s="134" t="s">
        <v>40</v>
      </c>
    </row>
    <row r="31" s="95" customFormat="1" ht="20.25">
      <c r="A31" s="134" t="s">
        <v>41</v>
      </c>
    </row>
    <row r="32" s="95" customFormat="1" ht="20.25"/>
    <row r="33" s="95" customFormat="1" ht="20.25"/>
    <row r="34" s="95" customFormat="1" ht="21.75" customHeight="1"/>
    <row r="36" spans="1:4" s="95" customFormat="1" ht="20.25">
      <c r="A36" s="92" t="s">
        <v>0</v>
      </c>
      <c r="B36" s="93"/>
      <c r="C36" s="94"/>
      <c r="D36" s="94"/>
    </row>
    <row r="37" spans="1:4" s="95" customFormat="1" ht="20.25">
      <c r="A37" s="96" t="s">
        <v>1</v>
      </c>
      <c r="B37" s="93"/>
      <c r="C37" s="94"/>
      <c r="D37" s="94"/>
    </row>
    <row r="38" spans="1:4" s="95" customFormat="1" ht="20.25">
      <c r="A38" s="96" t="s">
        <v>42</v>
      </c>
      <c r="B38" s="136"/>
      <c r="C38" s="94"/>
      <c r="D38" s="94"/>
    </row>
    <row r="39" spans="1:4" s="95" customFormat="1" ht="20.25">
      <c r="A39" s="96" t="s">
        <v>43</v>
      </c>
      <c r="B39" s="136"/>
      <c r="C39" s="94"/>
      <c r="D39" s="94"/>
    </row>
    <row r="40" spans="1:4" s="95" customFormat="1" ht="20.25">
      <c r="A40" s="96" t="s">
        <v>44</v>
      </c>
      <c r="B40" s="93"/>
      <c r="C40" s="94"/>
      <c r="D40" s="94"/>
    </row>
    <row r="41" s="95" customFormat="1" ht="20.25">
      <c r="A41" s="137"/>
    </row>
    <row r="42" spans="1:4" s="95" customFormat="1" ht="21" thickBot="1">
      <c r="A42" s="99" t="s">
        <v>102</v>
      </c>
      <c r="B42" s="100"/>
      <c r="C42" s="101"/>
      <c r="D42" s="101"/>
    </row>
    <row r="43" spans="1:4" ht="20.25" thickTop="1">
      <c r="A43" s="102"/>
      <c r="B43" s="1" t="s">
        <v>4</v>
      </c>
      <c r="C43" s="103" t="s">
        <v>5</v>
      </c>
      <c r="D43" s="177" t="s">
        <v>6</v>
      </c>
    </row>
    <row r="44" spans="1:4" ht="20.25" thickBot="1">
      <c r="A44" s="105"/>
      <c r="B44" s="174"/>
      <c r="C44" s="106" t="s">
        <v>7</v>
      </c>
      <c r="D44" s="176"/>
    </row>
    <row r="45" spans="1:4" s="114" customFormat="1" ht="12" customHeight="1" thickBot="1" thickTop="1">
      <c r="A45" s="138"/>
      <c r="B45" s="139"/>
      <c r="C45" s="140"/>
      <c r="D45" s="139"/>
    </row>
    <row r="46" spans="1:4" s="114" customFormat="1" ht="30" customHeight="1" thickTop="1">
      <c r="A46" s="141" t="s">
        <v>8</v>
      </c>
      <c r="B46" s="142" t="s">
        <v>45</v>
      </c>
      <c r="C46" s="113">
        <v>2876.642024855</v>
      </c>
      <c r="D46" s="113">
        <v>2620.010546455</v>
      </c>
    </row>
    <row r="47" spans="1:4" ht="30" customHeight="1">
      <c r="A47" s="143" t="s">
        <v>10</v>
      </c>
      <c r="B47" s="121" t="s">
        <v>46</v>
      </c>
      <c r="C47" s="119">
        <v>116.22999999999999</v>
      </c>
      <c r="D47" s="119">
        <v>116.22999999999999</v>
      </c>
    </row>
    <row r="48" spans="1:4" ht="30" customHeight="1">
      <c r="A48" s="143" t="s">
        <v>11</v>
      </c>
      <c r="B48" s="121" t="s">
        <v>47</v>
      </c>
      <c r="C48" s="119">
        <v>58.03</v>
      </c>
      <c r="D48" s="119">
        <v>58.03</v>
      </c>
    </row>
    <row r="49" spans="1:4" ht="30" customHeight="1">
      <c r="A49" s="143" t="s">
        <v>13</v>
      </c>
      <c r="B49" s="121" t="s">
        <v>48</v>
      </c>
      <c r="C49" s="125">
        <v>16.08</v>
      </c>
      <c r="D49" s="119">
        <v>16.08</v>
      </c>
    </row>
    <row r="50" spans="1:4" ht="30" customHeight="1">
      <c r="A50" s="144" t="s">
        <v>15</v>
      </c>
      <c r="B50" s="123" t="s">
        <v>49</v>
      </c>
      <c r="C50" s="124">
        <v>3066.982024855</v>
      </c>
      <c r="D50" s="124">
        <v>2810.3505464550003</v>
      </c>
    </row>
    <row r="51" spans="1:4" ht="30" customHeight="1">
      <c r="A51" s="143" t="s">
        <v>17</v>
      </c>
      <c r="B51" s="121" t="s">
        <v>50</v>
      </c>
      <c r="C51" s="119">
        <v>169.39</v>
      </c>
      <c r="D51" s="119">
        <v>158.1</v>
      </c>
    </row>
    <row r="52" spans="1:4" ht="30" customHeight="1">
      <c r="A52" s="143" t="s">
        <v>19</v>
      </c>
      <c r="B52" s="121" t="s">
        <v>51</v>
      </c>
      <c r="C52" s="119">
        <v>3</v>
      </c>
      <c r="D52" s="119">
        <v>3</v>
      </c>
    </row>
    <row r="53" spans="1:4" ht="30" customHeight="1">
      <c r="A53" s="144" t="s">
        <v>21</v>
      </c>
      <c r="B53" s="123" t="s">
        <v>22</v>
      </c>
      <c r="C53" s="124">
        <v>3239.372024855</v>
      </c>
      <c r="D53" s="124">
        <v>2971.450546455</v>
      </c>
    </row>
    <row r="54" spans="1:4" ht="30" customHeight="1">
      <c r="A54" s="143" t="s">
        <v>24</v>
      </c>
      <c r="B54" s="121" t="s">
        <v>52</v>
      </c>
      <c r="C54" s="119">
        <v>259.74</v>
      </c>
      <c r="D54" s="119">
        <v>248.44</v>
      </c>
    </row>
    <row r="55" spans="1:4" ht="30" customHeight="1">
      <c r="A55" s="143" t="s">
        <v>26</v>
      </c>
      <c r="B55" s="121" t="s">
        <v>53</v>
      </c>
      <c r="C55" s="119">
        <v>12.26792809942</v>
      </c>
      <c r="D55" s="119" t="s">
        <v>29</v>
      </c>
    </row>
    <row r="56" spans="1:4" ht="30" customHeight="1">
      <c r="A56" s="143" t="s">
        <v>30</v>
      </c>
      <c r="B56" s="121" t="s">
        <v>54</v>
      </c>
      <c r="C56" s="126"/>
      <c r="D56" s="126"/>
    </row>
    <row r="57" spans="1:4" ht="30" customHeight="1" thickBot="1">
      <c r="A57" s="145" t="s">
        <v>32</v>
      </c>
      <c r="B57" s="146" t="s">
        <v>55</v>
      </c>
      <c r="C57" s="130" t="s">
        <v>28</v>
      </c>
      <c r="D57" s="130">
        <v>143.3802</v>
      </c>
    </row>
    <row r="58" spans="1:4" ht="12" customHeight="1" thickTop="1">
      <c r="A58" s="131"/>
      <c r="B58" s="132"/>
      <c r="C58" s="133"/>
      <c r="D58" s="133"/>
    </row>
    <row r="59" s="95" customFormat="1" ht="20.25">
      <c r="A59" s="95" t="s">
        <v>56</v>
      </c>
    </row>
    <row r="60" s="95" customFormat="1" ht="20.25">
      <c r="A60" s="135" t="s">
        <v>100</v>
      </c>
    </row>
    <row r="61" s="95" customFormat="1" ht="20.25">
      <c r="A61" s="135" t="s">
        <v>58</v>
      </c>
    </row>
    <row r="62" s="95" customFormat="1" ht="20.25">
      <c r="A62" s="132" t="s">
        <v>59</v>
      </c>
    </row>
    <row r="63" s="95" customFormat="1" ht="20.25">
      <c r="A63" s="132" t="s">
        <v>60</v>
      </c>
    </row>
    <row r="64" s="95" customFormat="1" ht="20.25">
      <c r="A64" s="134" t="s">
        <v>61</v>
      </c>
    </row>
    <row r="65" s="95" customFormat="1" ht="20.25">
      <c r="A65" s="132" t="s">
        <v>62</v>
      </c>
    </row>
    <row r="66" s="95" customFormat="1" ht="20.25">
      <c r="A66" s="132" t="s">
        <v>63</v>
      </c>
    </row>
    <row r="67" s="95" customFormat="1" ht="20.25">
      <c r="A67" s="95" t="s">
        <v>64</v>
      </c>
    </row>
    <row r="68" s="95" customFormat="1" ht="20.25">
      <c r="E68" s="147"/>
    </row>
    <row r="69" spans="1:5" s="95" customFormat="1" ht="20.25">
      <c r="A69" s="147"/>
      <c r="B69" s="148" t="s">
        <v>65</v>
      </c>
      <c r="C69" s="149"/>
      <c r="D69" s="149"/>
      <c r="E69" s="147"/>
    </row>
    <row r="70" spans="1:5" ht="19.5">
      <c r="A70" s="150"/>
      <c r="B70" s="151"/>
      <c r="C70" s="152"/>
      <c r="D70" s="152"/>
      <c r="E70" s="153"/>
    </row>
    <row r="72" spans="2:6" ht="19.5">
      <c r="B72" s="178" t="s">
        <v>66</v>
      </c>
      <c r="C72" s="178"/>
      <c r="D72" s="178"/>
      <c r="E72" s="178"/>
      <c r="F72" s="178"/>
    </row>
    <row r="73" spans="2:6" ht="20.25" thickBot="1">
      <c r="B73" s="154"/>
      <c r="C73" s="154"/>
      <c r="D73" s="154"/>
      <c r="E73" s="154"/>
      <c r="F73" s="154"/>
    </row>
    <row r="74" spans="2:6" ht="27.75" customHeight="1" thickBot="1" thickTop="1">
      <c r="B74" s="155" t="s">
        <v>67</v>
      </c>
      <c r="C74" s="155" t="s">
        <v>5</v>
      </c>
      <c r="D74" s="155" t="s">
        <v>68</v>
      </c>
      <c r="E74" s="155" t="s">
        <v>69</v>
      </c>
      <c r="F74" s="155" t="s">
        <v>70</v>
      </c>
    </row>
    <row r="75" spans="2:6" s="156" customFormat="1" ht="12" customHeight="1" thickBot="1" thickTop="1">
      <c r="B75" s="157"/>
      <c r="C75" s="157"/>
      <c r="D75" s="157"/>
      <c r="E75" s="157"/>
      <c r="F75" s="157"/>
    </row>
    <row r="76" spans="2:6" ht="20.25" thickTop="1">
      <c r="B76" s="158" t="s">
        <v>71</v>
      </c>
      <c r="C76" s="159">
        <v>0.05</v>
      </c>
      <c r="D76" s="160">
        <v>0.06</v>
      </c>
      <c r="E76" s="161">
        <v>8</v>
      </c>
      <c r="F76" s="162">
        <v>38851</v>
      </c>
    </row>
    <row r="77" spans="2:6" ht="19.5">
      <c r="B77" s="163" t="s">
        <v>72</v>
      </c>
      <c r="C77" s="164">
        <v>0.05</v>
      </c>
      <c r="D77" s="165">
        <v>0.06</v>
      </c>
      <c r="E77" s="166">
        <v>1</v>
      </c>
      <c r="F77" s="167">
        <v>38840</v>
      </c>
    </row>
    <row r="78" spans="2:6" ht="19.5">
      <c r="B78" s="163" t="s">
        <v>73</v>
      </c>
      <c r="C78" s="164">
        <v>0.06</v>
      </c>
      <c r="D78" s="165">
        <v>0.06</v>
      </c>
      <c r="E78" s="166">
        <v>31</v>
      </c>
      <c r="F78" s="167">
        <v>39071</v>
      </c>
    </row>
    <row r="79" spans="2:6" ht="19.5">
      <c r="B79" s="163" t="s">
        <v>74</v>
      </c>
      <c r="C79" s="168">
        <v>0.185</v>
      </c>
      <c r="D79" s="165">
        <v>0.06</v>
      </c>
      <c r="E79" s="166">
        <v>18</v>
      </c>
      <c r="F79" s="167">
        <v>39062</v>
      </c>
    </row>
    <row r="80" spans="2:6" ht="19.5">
      <c r="B80" s="163" t="s">
        <v>75</v>
      </c>
      <c r="C80" s="164">
        <v>0.06</v>
      </c>
      <c r="D80" s="165">
        <v>0.06</v>
      </c>
      <c r="E80" s="166">
        <v>6</v>
      </c>
      <c r="F80" s="167">
        <v>38835</v>
      </c>
    </row>
    <row r="81" spans="2:6" ht="19.5">
      <c r="B81" s="163" t="s">
        <v>76</v>
      </c>
      <c r="C81" s="164">
        <v>0.06</v>
      </c>
      <c r="D81" s="165">
        <v>0.06</v>
      </c>
      <c r="E81" s="166">
        <v>11</v>
      </c>
      <c r="F81" s="167">
        <v>38829</v>
      </c>
    </row>
    <row r="82" spans="2:6" ht="19.5">
      <c r="B82" s="163" t="s">
        <v>77</v>
      </c>
      <c r="C82" s="164">
        <v>0.06</v>
      </c>
      <c r="D82" s="165">
        <v>0.06</v>
      </c>
      <c r="E82" s="166">
        <v>8</v>
      </c>
      <c r="F82" s="167">
        <v>38811</v>
      </c>
    </row>
    <row r="83" spans="2:6" ht="19.5">
      <c r="B83" s="163" t="s">
        <v>78</v>
      </c>
      <c r="C83" s="164">
        <v>0.06</v>
      </c>
      <c r="D83" s="165">
        <v>0.06</v>
      </c>
      <c r="E83" s="166">
        <v>4</v>
      </c>
      <c r="F83" s="167">
        <v>38780</v>
      </c>
    </row>
    <row r="84" spans="2:6" ht="19.5">
      <c r="B84" s="163" t="s">
        <v>79</v>
      </c>
      <c r="C84" s="164">
        <v>0.06</v>
      </c>
      <c r="D84" s="165">
        <v>0.06</v>
      </c>
      <c r="E84" s="166">
        <v>3</v>
      </c>
      <c r="F84" s="167">
        <v>38807</v>
      </c>
    </row>
    <row r="85" spans="2:6" ht="19.5">
      <c r="B85" s="163" t="s">
        <v>80</v>
      </c>
      <c r="C85" s="164">
        <v>0.03</v>
      </c>
      <c r="D85" s="165">
        <v>0.06</v>
      </c>
      <c r="E85" s="166">
        <v>2</v>
      </c>
      <c r="F85" s="167">
        <v>38778</v>
      </c>
    </row>
    <row r="86" spans="2:6" ht="19.5">
      <c r="B86" s="163" t="s">
        <v>81</v>
      </c>
      <c r="C86" s="164">
        <v>0.03</v>
      </c>
      <c r="D86" s="165">
        <v>0.06</v>
      </c>
      <c r="E86" s="166">
        <v>9</v>
      </c>
      <c r="F86" s="167">
        <v>38831</v>
      </c>
    </row>
    <row r="87" spans="2:6" ht="19.5">
      <c r="B87" s="163" t="s">
        <v>82</v>
      </c>
      <c r="C87" s="164">
        <v>0.03</v>
      </c>
      <c r="D87" s="165">
        <v>0.06</v>
      </c>
      <c r="E87" s="166">
        <v>8</v>
      </c>
      <c r="F87" s="167">
        <v>38868</v>
      </c>
    </row>
    <row r="88" spans="2:6" ht="19.5">
      <c r="B88" s="169" t="s">
        <v>83</v>
      </c>
      <c r="C88" s="165">
        <v>0.06</v>
      </c>
      <c r="D88" s="165">
        <v>0.06</v>
      </c>
      <c r="E88" s="166">
        <v>4</v>
      </c>
      <c r="F88" s="167">
        <v>38859</v>
      </c>
    </row>
    <row r="89" spans="2:6" ht="19.5">
      <c r="B89" s="169" t="s">
        <v>84</v>
      </c>
      <c r="C89" s="165">
        <v>0.03</v>
      </c>
      <c r="D89" s="165">
        <v>0.03</v>
      </c>
      <c r="E89" s="166">
        <v>6</v>
      </c>
      <c r="F89" s="167">
        <v>39137</v>
      </c>
    </row>
    <row r="90" spans="2:6" ht="20.25" thickBot="1">
      <c r="B90" s="170" t="s">
        <v>85</v>
      </c>
      <c r="C90" s="171">
        <v>0.03</v>
      </c>
      <c r="D90" s="171">
        <v>0.03</v>
      </c>
      <c r="E90" s="172">
        <v>5</v>
      </c>
      <c r="F90" s="173">
        <v>39339</v>
      </c>
    </row>
    <row r="91" ht="20.25" thickTop="1"/>
  </sheetData>
  <sheetProtection password="CC3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B12" sqref="B12"/>
    </sheetView>
  </sheetViews>
  <sheetFormatPr defaultColWidth="11.421875" defaultRowHeight="12.75"/>
  <cols>
    <col min="1" max="1" width="5.421875" style="27" customWidth="1"/>
    <col min="2" max="2" width="100.00390625" style="27" customWidth="1"/>
    <col min="3" max="3" width="39.421875" style="27" customWidth="1"/>
    <col min="4" max="4" width="34.7109375" style="27" customWidth="1"/>
    <col min="5" max="5" width="30.140625" style="27" customWidth="1"/>
    <col min="6" max="6" width="28.140625" style="27" bestFit="1" customWidth="1"/>
    <col min="7" max="16384" width="11.421875" style="27" customWidth="1"/>
  </cols>
  <sheetData>
    <row r="1" spans="1:4" s="5" customFormat="1" ht="20.25">
      <c r="A1" s="2" t="s">
        <v>0</v>
      </c>
      <c r="B1" s="3"/>
      <c r="C1" s="4"/>
      <c r="D1" s="4"/>
    </row>
    <row r="2" spans="1:4" s="5" customFormat="1" ht="20.25">
      <c r="A2" s="6" t="s">
        <v>1</v>
      </c>
      <c r="B2" s="3"/>
      <c r="C2" s="4"/>
      <c r="D2" s="4"/>
    </row>
    <row r="3" spans="1:4" s="5" customFormat="1" ht="20.25">
      <c r="A3" s="6" t="s">
        <v>2</v>
      </c>
      <c r="B3" s="3"/>
      <c r="C3" s="4"/>
      <c r="D3" s="4"/>
    </row>
    <row r="4" spans="1:3" s="5" customFormat="1" ht="21.75" customHeight="1">
      <c r="A4" s="78" t="s">
        <v>86</v>
      </c>
      <c r="B4" s="79"/>
      <c r="C4" s="79"/>
    </row>
    <row r="5" spans="1:4" s="9" customFormat="1" ht="21.75" customHeight="1" thickBot="1">
      <c r="A5" s="8" t="s">
        <v>101</v>
      </c>
      <c r="C5" s="10"/>
      <c r="D5" s="10"/>
    </row>
    <row r="6" spans="1:4" s="13" customFormat="1" ht="20.25" thickTop="1">
      <c r="A6" s="11"/>
      <c r="B6" s="179" t="s">
        <v>4</v>
      </c>
      <c r="C6" s="12" t="s">
        <v>5</v>
      </c>
      <c r="D6" s="181" t="s">
        <v>87</v>
      </c>
    </row>
    <row r="7" spans="1:4" s="13" customFormat="1" ht="20.25" thickBot="1">
      <c r="A7" s="14"/>
      <c r="B7" s="180"/>
      <c r="C7" s="15" t="s">
        <v>7</v>
      </c>
      <c r="D7" s="182"/>
    </row>
    <row r="8" spans="1:4" s="19" customFormat="1" ht="12" customHeight="1" thickBot="1" thickTop="1">
      <c r="A8" s="16"/>
      <c r="B8" s="17"/>
      <c r="C8" s="18"/>
      <c r="D8" s="17"/>
    </row>
    <row r="9" spans="1:4" s="23" customFormat="1" ht="30" customHeight="1" thickTop="1">
      <c r="A9" s="20" t="s">
        <v>8</v>
      </c>
      <c r="B9" s="21" t="s">
        <v>9</v>
      </c>
      <c r="C9" s="22">
        <v>4030.64</v>
      </c>
      <c r="D9" s="22">
        <v>3970.0099999999998</v>
      </c>
    </row>
    <row r="10" spans="1:4" s="23" customFormat="1" ht="30" customHeight="1">
      <c r="A10" s="24" t="s">
        <v>10</v>
      </c>
      <c r="B10" s="80" t="s">
        <v>88</v>
      </c>
      <c r="C10" s="81"/>
      <c r="D10" s="81"/>
    </row>
    <row r="11" spans="1:4" ht="30" customHeight="1">
      <c r="A11" s="24" t="s">
        <v>11</v>
      </c>
      <c r="B11" s="31" t="s">
        <v>89</v>
      </c>
      <c r="C11" s="26"/>
      <c r="D11" s="26"/>
    </row>
    <row r="12" spans="1:4" ht="30" customHeight="1">
      <c r="A12" s="24" t="s">
        <v>13</v>
      </c>
      <c r="B12" s="25" t="s">
        <v>12</v>
      </c>
      <c r="C12" s="26">
        <v>18.617640163199997</v>
      </c>
      <c r="D12" s="26">
        <v>18.617640163199997</v>
      </c>
    </row>
    <row r="13" spans="1:4" ht="30" customHeight="1">
      <c r="A13" s="28" t="s">
        <v>15</v>
      </c>
      <c r="B13" s="29" t="s">
        <v>14</v>
      </c>
      <c r="C13" s="30"/>
      <c r="D13" s="30"/>
    </row>
    <row r="14" spans="1:4" ht="30" customHeight="1">
      <c r="A14" s="24" t="s">
        <v>17</v>
      </c>
      <c r="B14" s="25" t="s">
        <v>16</v>
      </c>
      <c r="C14" s="26">
        <v>243.89939</v>
      </c>
      <c r="D14" s="26">
        <v>256.7362</v>
      </c>
    </row>
    <row r="15" spans="1:4" ht="30" customHeight="1">
      <c r="A15" s="24" t="s">
        <v>19</v>
      </c>
      <c r="B15" s="25" t="s">
        <v>18</v>
      </c>
      <c r="C15" s="26"/>
      <c r="D15" s="26"/>
    </row>
    <row r="16" spans="1:4" ht="30" customHeight="1">
      <c r="A16" s="24" t="s">
        <v>21</v>
      </c>
      <c r="B16" s="25" t="s">
        <v>20</v>
      </c>
      <c r="C16" s="26">
        <v>1297.9125</v>
      </c>
      <c r="D16" s="26"/>
    </row>
    <row r="17" spans="1:4" ht="30" customHeight="1">
      <c r="A17" s="28" t="s">
        <v>24</v>
      </c>
      <c r="B17" s="29" t="s">
        <v>22</v>
      </c>
      <c r="C17" s="30" t="s">
        <v>23</v>
      </c>
      <c r="D17" s="30"/>
    </row>
    <row r="18" spans="1:4" ht="30" customHeight="1">
      <c r="A18" s="24" t="s">
        <v>26</v>
      </c>
      <c r="B18" s="25" t="s">
        <v>25</v>
      </c>
      <c r="C18" s="26">
        <v>384.8</v>
      </c>
      <c r="D18" s="26">
        <v>384.8</v>
      </c>
    </row>
    <row r="19" spans="1:4" ht="30" customHeight="1">
      <c r="A19" s="24" t="s">
        <v>90</v>
      </c>
      <c r="B19" s="31" t="s">
        <v>27</v>
      </c>
      <c r="C19" s="32" t="s">
        <v>28</v>
      </c>
      <c r="D19" s="26" t="s">
        <v>29</v>
      </c>
    </row>
    <row r="20" spans="1:4" ht="30" customHeight="1">
      <c r="A20" s="24" t="s">
        <v>32</v>
      </c>
      <c r="B20" s="31" t="s">
        <v>31</v>
      </c>
      <c r="C20" s="33"/>
      <c r="D20" s="33"/>
    </row>
    <row r="21" spans="1:4" ht="30" customHeight="1" thickBot="1">
      <c r="A21" s="82" t="s">
        <v>91</v>
      </c>
      <c r="B21" s="34" t="s">
        <v>33</v>
      </c>
      <c r="C21" s="35"/>
      <c r="D21" s="36">
        <v>301.48</v>
      </c>
    </row>
    <row r="22" spans="1:4" ht="12" customHeight="1" thickTop="1">
      <c r="A22" s="37"/>
      <c r="B22" s="38"/>
      <c r="C22" s="39"/>
      <c r="D22" s="39"/>
    </row>
    <row r="23" s="5" customFormat="1" ht="20.25">
      <c r="A23" s="5" t="s">
        <v>34</v>
      </c>
    </row>
    <row r="24" s="5" customFormat="1" ht="20.25">
      <c r="A24" s="41" t="s">
        <v>92</v>
      </c>
    </row>
    <row r="25" s="5" customFormat="1" ht="20.25">
      <c r="A25" s="40" t="s">
        <v>35</v>
      </c>
    </row>
    <row r="26" s="5" customFormat="1" ht="20.25">
      <c r="A26" s="38" t="s">
        <v>36</v>
      </c>
    </row>
    <row r="27" s="5" customFormat="1" ht="20.25">
      <c r="A27" s="38" t="s">
        <v>37</v>
      </c>
    </row>
    <row r="28" s="5" customFormat="1" ht="20.25">
      <c r="A28" s="41" t="s">
        <v>38</v>
      </c>
    </row>
    <row r="29" s="5" customFormat="1" ht="20.25">
      <c r="A29" s="41" t="s">
        <v>39</v>
      </c>
    </row>
    <row r="30" s="5" customFormat="1" ht="20.25">
      <c r="A30" s="41" t="s">
        <v>40</v>
      </c>
    </row>
    <row r="31" s="5" customFormat="1" ht="20.25">
      <c r="A31" s="41" t="s">
        <v>41</v>
      </c>
    </row>
    <row r="32" s="5" customFormat="1" ht="20.25"/>
    <row r="33" s="5" customFormat="1" ht="20.25"/>
    <row r="34" s="5" customFormat="1" ht="21.75" customHeight="1"/>
    <row r="36" spans="1:4" s="5" customFormat="1" ht="20.25">
      <c r="A36" s="2" t="s">
        <v>0</v>
      </c>
      <c r="B36" s="3"/>
      <c r="C36" s="4"/>
      <c r="D36" s="4"/>
    </row>
    <row r="37" spans="1:4" s="5" customFormat="1" ht="20.25">
      <c r="A37" s="6" t="s">
        <v>1</v>
      </c>
      <c r="B37" s="3"/>
      <c r="C37" s="4"/>
      <c r="D37" s="4"/>
    </row>
    <row r="38" spans="1:4" s="5" customFormat="1" ht="20.25">
      <c r="A38" s="6" t="s">
        <v>42</v>
      </c>
      <c r="B38" s="42"/>
      <c r="C38" s="4"/>
      <c r="D38" s="4"/>
    </row>
    <row r="39" spans="1:4" s="5" customFormat="1" ht="20.25">
      <c r="A39" s="6" t="s">
        <v>43</v>
      </c>
      <c r="B39" s="42"/>
      <c r="C39" s="4"/>
      <c r="D39" s="4"/>
    </row>
    <row r="40" spans="1:4" s="5" customFormat="1" ht="20.25">
      <c r="A40" s="6" t="s">
        <v>44</v>
      </c>
      <c r="B40" s="3"/>
      <c r="C40" s="4"/>
      <c r="D40" s="4"/>
    </row>
    <row r="41" s="5" customFormat="1" ht="20.25">
      <c r="A41" s="7"/>
    </row>
    <row r="42" spans="1:4" s="5" customFormat="1" ht="21" thickBot="1">
      <c r="A42" s="8" t="s">
        <v>101</v>
      </c>
      <c r="B42" s="9"/>
      <c r="C42" s="10"/>
      <c r="D42" s="10"/>
    </row>
    <row r="43" spans="1:4" ht="20.25" thickTop="1">
      <c r="A43" s="11"/>
      <c r="B43" s="179" t="s">
        <v>4</v>
      </c>
      <c r="C43" s="12" t="s">
        <v>5</v>
      </c>
      <c r="D43" s="183" t="s">
        <v>6</v>
      </c>
    </row>
    <row r="44" spans="1:4" ht="20.25" thickBot="1">
      <c r="A44" s="14"/>
      <c r="B44" s="180"/>
      <c r="C44" s="15" t="s">
        <v>7</v>
      </c>
      <c r="D44" s="182"/>
    </row>
    <row r="45" spans="1:4" s="23" customFormat="1" ht="12" customHeight="1" thickBot="1" thickTop="1">
      <c r="A45" s="43"/>
      <c r="B45" s="44"/>
      <c r="C45" s="45"/>
      <c r="D45" s="44"/>
    </row>
    <row r="46" spans="1:4" s="23" customFormat="1" ht="30" customHeight="1" thickTop="1">
      <c r="A46" s="46" t="s">
        <v>8</v>
      </c>
      <c r="B46" s="47" t="s">
        <v>45</v>
      </c>
      <c r="C46" s="22">
        <v>2545.758000856</v>
      </c>
      <c r="D46" s="22">
        <v>2318.645404376</v>
      </c>
    </row>
    <row r="47" spans="1:4" ht="30" customHeight="1">
      <c r="A47" s="48" t="s">
        <v>10</v>
      </c>
      <c r="B47" s="25" t="s">
        <v>46</v>
      </c>
      <c r="C47" s="26">
        <v>116.22999999999999</v>
      </c>
      <c r="D47" s="26">
        <v>116.22999999999999</v>
      </c>
    </row>
    <row r="48" spans="1:4" ht="30" customHeight="1">
      <c r="A48" s="48" t="s">
        <v>11</v>
      </c>
      <c r="B48" s="25" t="s">
        <v>47</v>
      </c>
      <c r="C48" s="26">
        <v>58.03</v>
      </c>
      <c r="D48" s="26">
        <v>58.03</v>
      </c>
    </row>
    <row r="49" spans="1:4" ht="30" customHeight="1">
      <c r="A49" s="48" t="s">
        <v>13</v>
      </c>
      <c r="B49" s="25" t="s">
        <v>48</v>
      </c>
      <c r="C49" s="32">
        <v>16.08</v>
      </c>
      <c r="D49" s="26">
        <v>16.08</v>
      </c>
    </row>
    <row r="50" spans="1:4" ht="30" customHeight="1">
      <c r="A50" s="49" t="s">
        <v>15</v>
      </c>
      <c r="B50" s="29" t="s">
        <v>49</v>
      </c>
      <c r="C50" s="30">
        <v>2736.098000856</v>
      </c>
      <c r="D50" s="30">
        <v>2508.985404376</v>
      </c>
    </row>
    <row r="51" spans="1:4" ht="30" customHeight="1">
      <c r="A51" s="48" t="s">
        <v>17</v>
      </c>
      <c r="B51" s="25" t="s">
        <v>50</v>
      </c>
      <c r="C51" s="26">
        <v>169.39</v>
      </c>
      <c r="D51" s="26">
        <v>158.1</v>
      </c>
    </row>
    <row r="52" spans="1:4" ht="30" customHeight="1">
      <c r="A52" s="48" t="s">
        <v>19</v>
      </c>
      <c r="B52" s="25" t="s">
        <v>51</v>
      </c>
      <c r="C52" s="26">
        <v>3</v>
      </c>
      <c r="D52" s="26">
        <v>3</v>
      </c>
    </row>
    <row r="53" spans="1:4" ht="30" customHeight="1">
      <c r="A53" s="49" t="s">
        <v>21</v>
      </c>
      <c r="B53" s="29" t="s">
        <v>22</v>
      </c>
      <c r="C53" s="30">
        <v>2908.488000856</v>
      </c>
      <c r="D53" s="30">
        <v>2670.085404376</v>
      </c>
    </row>
    <row r="54" spans="1:4" ht="30" customHeight="1">
      <c r="A54" s="48" t="s">
        <v>24</v>
      </c>
      <c r="B54" s="25" t="s">
        <v>52</v>
      </c>
      <c r="C54" s="26">
        <v>259.74</v>
      </c>
      <c r="D54" s="26">
        <v>248.44</v>
      </c>
    </row>
    <row r="55" spans="1:4" ht="30" customHeight="1">
      <c r="A55" s="48" t="s">
        <v>26</v>
      </c>
      <c r="B55" s="25" t="s">
        <v>53</v>
      </c>
      <c r="C55" s="26">
        <v>10.944392003424</v>
      </c>
      <c r="D55" s="26" t="s">
        <v>29</v>
      </c>
    </row>
    <row r="56" spans="1:4" ht="30" customHeight="1">
      <c r="A56" s="48" t="s">
        <v>30</v>
      </c>
      <c r="B56" s="25" t="s">
        <v>54</v>
      </c>
      <c r="C56" s="33"/>
      <c r="D56" s="33"/>
    </row>
    <row r="57" spans="1:4" ht="30" customHeight="1" thickBot="1">
      <c r="A57" s="50" t="s">
        <v>32</v>
      </c>
      <c r="B57" s="51" t="s">
        <v>55</v>
      </c>
      <c r="C57" s="36" t="s">
        <v>28</v>
      </c>
      <c r="D57" s="36">
        <v>143.3802</v>
      </c>
    </row>
    <row r="58" spans="1:4" ht="12" customHeight="1" thickTop="1">
      <c r="A58" s="37"/>
      <c r="B58" s="38"/>
      <c r="C58" s="39"/>
      <c r="D58" s="39"/>
    </row>
    <row r="59" s="5" customFormat="1" ht="20.25">
      <c r="A59" s="5" t="s">
        <v>56</v>
      </c>
    </row>
    <row r="60" s="5" customFormat="1" ht="20.25">
      <c r="A60" s="40" t="s">
        <v>100</v>
      </c>
    </row>
    <row r="61" s="5" customFormat="1" ht="20.25">
      <c r="A61" s="40" t="s">
        <v>58</v>
      </c>
    </row>
    <row r="62" s="5" customFormat="1" ht="20.25">
      <c r="A62" s="38" t="s">
        <v>59</v>
      </c>
    </row>
    <row r="63" s="5" customFormat="1" ht="20.25">
      <c r="A63" s="38" t="s">
        <v>60</v>
      </c>
    </row>
    <row r="64" s="5" customFormat="1" ht="20.25">
      <c r="A64" s="41" t="s">
        <v>61</v>
      </c>
    </row>
    <row r="65" s="5" customFormat="1" ht="20.25">
      <c r="A65" s="38" t="s">
        <v>62</v>
      </c>
    </row>
    <row r="66" s="5" customFormat="1" ht="20.25">
      <c r="A66" s="38" t="s">
        <v>63</v>
      </c>
    </row>
    <row r="67" s="5" customFormat="1" ht="20.25">
      <c r="A67" s="5" t="s">
        <v>64</v>
      </c>
    </row>
    <row r="68" s="5" customFormat="1" ht="20.25">
      <c r="E68" s="52"/>
    </row>
    <row r="69" spans="1:5" s="5" customFormat="1" ht="20.25">
      <c r="A69" s="52"/>
      <c r="B69" s="53" t="s">
        <v>65</v>
      </c>
      <c r="C69" s="54"/>
      <c r="D69" s="54"/>
      <c r="E69" s="52"/>
    </row>
    <row r="70" spans="1:5" ht="19.5">
      <c r="A70" s="55"/>
      <c r="B70" s="56"/>
      <c r="C70" s="57"/>
      <c r="D70" s="57"/>
      <c r="E70" s="58"/>
    </row>
    <row r="72" spans="2:6" ht="19.5">
      <c r="B72" s="184" t="s">
        <v>66</v>
      </c>
      <c r="C72" s="184"/>
      <c r="D72" s="184"/>
      <c r="E72" s="184"/>
      <c r="F72" s="184"/>
    </row>
    <row r="73" spans="2:6" ht="20.25" thickBot="1">
      <c r="B73" s="59"/>
      <c r="C73" s="59"/>
      <c r="D73" s="59"/>
      <c r="E73" s="59"/>
      <c r="F73" s="59"/>
    </row>
    <row r="74" spans="2:6" ht="27.75" customHeight="1" thickBot="1" thickTop="1">
      <c r="B74" s="60" t="s">
        <v>67</v>
      </c>
      <c r="C74" s="60" t="s">
        <v>5</v>
      </c>
      <c r="D74" s="60" t="s">
        <v>68</v>
      </c>
      <c r="E74" s="60" t="s">
        <v>69</v>
      </c>
      <c r="F74" s="60" t="s">
        <v>70</v>
      </c>
    </row>
    <row r="75" spans="2:6" s="61" customFormat="1" ht="12" customHeight="1" thickBot="1" thickTop="1">
      <c r="B75" s="62"/>
      <c r="C75" s="62"/>
      <c r="D75" s="62"/>
      <c r="E75" s="62"/>
      <c r="F75" s="62"/>
    </row>
    <row r="76" spans="2:6" ht="20.25" thickTop="1">
      <c r="B76" s="63" t="s">
        <v>71</v>
      </c>
      <c r="C76" s="64">
        <v>0.05</v>
      </c>
      <c r="D76" s="65">
        <v>0.06</v>
      </c>
      <c r="E76" s="66">
        <v>8</v>
      </c>
      <c r="F76" s="67">
        <v>38851</v>
      </c>
    </row>
    <row r="77" spans="2:6" ht="19.5">
      <c r="B77" s="68" t="s">
        <v>72</v>
      </c>
      <c r="C77" s="69">
        <v>0.05</v>
      </c>
      <c r="D77" s="70">
        <v>0.06</v>
      </c>
      <c r="E77" s="71">
        <v>1</v>
      </c>
      <c r="F77" s="72">
        <v>38840</v>
      </c>
    </row>
    <row r="78" spans="2:6" ht="19.5">
      <c r="B78" s="68" t="s">
        <v>73</v>
      </c>
      <c r="C78" s="69">
        <v>0.06</v>
      </c>
      <c r="D78" s="70">
        <v>0.06</v>
      </c>
      <c r="E78" s="71">
        <v>31</v>
      </c>
      <c r="F78" s="72">
        <v>39071</v>
      </c>
    </row>
    <row r="79" spans="2:6" ht="19.5">
      <c r="B79" s="68" t="s">
        <v>74</v>
      </c>
      <c r="C79" s="83">
        <v>0.185</v>
      </c>
      <c r="D79" s="70">
        <v>0.06</v>
      </c>
      <c r="E79" s="71">
        <v>18</v>
      </c>
      <c r="F79" s="72">
        <v>39062</v>
      </c>
    </row>
    <row r="80" spans="2:6" ht="19.5">
      <c r="B80" s="68" t="s">
        <v>75</v>
      </c>
      <c r="C80" s="69">
        <v>0.06</v>
      </c>
      <c r="D80" s="70">
        <v>0.06</v>
      </c>
      <c r="E80" s="71">
        <v>6</v>
      </c>
      <c r="F80" s="72">
        <v>38835</v>
      </c>
    </row>
    <row r="81" spans="2:6" ht="19.5">
      <c r="B81" s="68" t="s">
        <v>76</v>
      </c>
      <c r="C81" s="69">
        <v>0.06</v>
      </c>
      <c r="D81" s="70">
        <v>0.06</v>
      </c>
      <c r="E81" s="71">
        <v>11</v>
      </c>
      <c r="F81" s="72">
        <v>38829</v>
      </c>
    </row>
    <row r="82" spans="2:6" ht="19.5">
      <c r="B82" s="68" t="s">
        <v>77</v>
      </c>
      <c r="C82" s="69">
        <v>0.06</v>
      </c>
      <c r="D82" s="70">
        <v>0.06</v>
      </c>
      <c r="E82" s="71">
        <v>8</v>
      </c>
      <c r="F82" s="72">
        <v>38811</v>
      </c>
    </row>
    <row r="83" spans="2:6" ht="19.5">
      <c r="B83" s="68" t="s">
        <v>78</v>
      </c>
      <c r="C83" s="69">
        <v>0.06</v>
      </c>
      <c r="D83" s="70">
        <v>0.06</v>
      </c>
      <c r="E83" s="71">
        <v>4</v>
      </c>
      <c r="F83" s="72">
        <v>38780</v>
      </c>
    </row>
    <row r="84" spans="2:6" ht="19.5">
      <c r="B84" s="68" t="s">
        <v>79</v>
      </c>
      <c r="C84" s="69">
        <v>0.06</v>
      </c>
      <c r="D84" s="70">
        <v>0.06</v>
      </c>
      <c r="E84" s="71">
        <v>3</v>
      </c>
      <c r="F84" s="72">
        <v>38807</v>
      </c>
    </row>
    <row r="85" spans="2:6" ht="19.5">
      <c r="B85" s="68" t="s">
        <v>80</v>
      </c>
      <c r="C85" s="69">
        <v>0.03</v>
      </c>
      <c r="D85" s="70">
        <v>0.06</v>
      </c>
      <c r="E85" s="71">
        <v>2</v>
      </c>
      <c r="F85" s="72">
        <v>38778</v>
      </c>
    </row>
    <row r="86" spans="2:6" ht="19.5">
      <c r="B86" s="68" t="s">
        <v>81</v>
      </c>
      <c r="C86" s="69">
        <v>0.03</v>
      </c>
      <c r="D86" s="70">
        <v>0.06</v>
      </c>
      <c r="E86" s="71">
        <v>9</v>
      </c>
      <c r="F86" s="72">
        <v>38831</v>
      </c>
    </row>
    <row r="87" spans="2:6" ht="19.5">
      <c r="B87" s="68" t="s">
        <v>82</v>
      </c>
      <c r="C87" s="69">
        <v>0.03</v>
      </c>
      <c r="D87" s="70">
        <v>0.06</v>
      </c>
      <c r="E87" s="71">
        <v>8</v>
      </c>
      <c r="F87" s="72">
        <v>38868</v>
      </c>
    </row>
    <row r="88" spans="2:6" ht="19.5">
      <c r="B88" s="73" t="s">
        <v>83</v>
      </c>
      <c r="C88" s="70">
        <v>0.06</v>
      </c>
      <c r="D88" s="70">
        <v>0.06</v>
      </c>
      <c r="E88" s="71">
        <v>4</v>
      </c>
      <c r="F88" s="72">
        <v>38859</v>
      </c>
    </row>
    <row r="89" spans="2:6" ht="19.5">
      <c r="B89" s="73" t="s">
        <v>84</v>
      </c>
      <c r="C89" s="70">
        <v>0.03</v>
      </c>
      <c r="D89" s="70">
        <v>0.03</v>
      </c>
      <c r="E89" s="71">
        <v>6</v>
      </c>
      <c r="F89" s="72">
        <v>39137</v>
      </c>
    </row>
    <row r="90" spans="2:6" ht="20.25" thickBot="1">
      <c r="B90" s="74" t="s">
        <v>85</v>
      </c>
      <c r="C90" s="75">
        <v>0.03</v>
      </c>
      <c r="D90" s="75">
        <v>0.03</v>
      </c>
      <c r="E90" s="76">
        <v>5</v>
      </c>
      <c r="F90" s="77">
        <v>39339</v>
      </c>
    </row>
    <row r="91" ht="20.25" thickTop="1"/>
  </sheetData>
  <sheetProtection password="CC3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27" customWidth="1"/>
    <col min="2" max="2" width="100.00390625" style="27" customWidth="1"/>
    <col min="3" max="3" width="39.421875" style="27" customWidth="1"/>
    <col min="4" max="4" width="34.7109375" style="27" customWidth="1"/>
    <col min="5" max="5" width="30.140625" style="27" customWidth="1"/>
    <col min="6" max="6" width="28.140625" style="27" bestFit="1" customWidth="1"/>
    <col min="7" max="16384" width="11.421875" style="27" customWidth="1"/>
  </cols>
  <sheetData>
    <row r="1" spans="1:4" s="5" customFormat="1" ht="20.25">
      <c r="A1" s="2" t="s">
        <v>0</v>
      </c>
      <c r="B1" s="3"/>
      <c r="C1" s="4"/>
      <c r="D1" s="4"/>
    </row>
    <row r="2" spans="1:4" s="5" customFormat="1" ht="20.25">
      <c r="A2" s="6" t="s">
        <v>1</v>
      </c>
      <c r="B2" s="3"/>
      <c r="C2" s="4"/>
      <c r="D2" s="4"/>
    </row>
    <row r="3" spans="1:4" s="5" customFormat="1" ht="20.25">
      <c r="A3" s="6" t="s">
        <v>2</v>
      </c>
      <c r="B3" s="3"/>
      <c r="C3" s="4"/>
      <c r="D3" s="4"/>
    </row>
    <row r="4" spans="1:3" s="5" customFormat="1" ht="21.75" customHeight="1">
      <c r="A4" s="78" t="s">
        <v>86</v>
      </c>
      <c r="B4" s="79"/>
      <c r="C4" s="79"/>
    </row>
    <row r="5" spans="1:4" s="9" customFormat="1" ht="21.75" customHeight="1" thickBot="1">
      <c r="A5" s="8" t="s">
        <v>97</v>
      </c>
      <c r="C5" s="10"/>
      <c r="D5" s="10"/>
    </row>
    <row r="6" spans="1:4" s="13" customFormat="1" ht="20.25" thickTop="1">
      <c r="A6" s="11"/>
      <c r="B6" s="179" t="s">
        <v>4</v>
      </c>
      <c r="C6" s="12" t="s">
        <v>5</v>
      </c>
      <c r="D6" s="181" t="s">
        <v>87</v>
      </c>
    </row>
    <row r="7" spans="1:4" s="13" customFormat="1" ht="20.25" thickBot="1">
      <c r="A7" s="14"/>
      <c r="B7" s="180"/>
      <c r="C7" s="15" t="s">
        <v>7</v>
      </c>
      <c r="D7" s="182"/>
    </row>
    <row r="8" spans="1:4" s="19" customFormat="1" ht="12" customHeight="1" thickBot="1" thickTop="1">
      <c r="A8" s="16"/>
      <c r="B8" s="17"/>
      <c r="C8" s="18"/>
      <c r="D8" s="17"/>
    </row>
    <row r="9" spans="1:4" s="23" customFormat="1" ht="30" customHeight="1" thickTop="1">
      <c r="A9" s="20" t="s">
        <v>8</v>
      </c>
      <c r="B9" s="21" t="s">
        <v>9</v>
      </c>
      <c r="C9" s="22">
        <v>3945.53</v>
      </c>
      <c r="D9" s="22">
        <v>3936.6600000000003</v>
      </c>
    </row>
    <row r="10" spans="1:4" s="23" customFormat="1" ht="30" customHeight="1">
      <c r="A10" s="24" t="s">
        <v>10</v>
      </c>
      <c r="B10" s="80" t="s">
        <v>88</v>
      </c>
      <c r="C10" s="81"/>
      <c r="D10" s="81"/>
    </row>
    <row r="11" spans="1:4" ht="30" customHeight="1">
      <c r="A11" s="24" t="s">
        <v>11</v>
      </c>
      <c r="B11" s="31" t="s">
        <v>89</v>
      </c>
      <c r="C11" s="26"/>
      <c r="D11" s="26"/>
    </row>
    <row r="12" spans="1:4" ht="30" customHeight="1">
      <c r="A12" s="24" t="s">
        <v>13</v>
      </c>
      <c r="B12" s="25" t="s">
        <v>12</v>
      </c>
      <c r="C12" s="26">
        <v>18.617640163199997</v>
      </c>
      <c r="D12" s="26">
        <v>18.617640163199997</v>
      </c>
    </row>
    <row r="13" spans="1:4" ht="30" customHeight="1">
      <c r="A13" s="28" t="s">
        <v>15</v>
      </c>
      <c r="B13" s="29" t="s">
        <v>14</v>
      </c>
      <c r="C13" s="30"/>
      <c r="D13" s="30"/>
    </row>
    <row r="14" spans="1:4" ht="30" customHeight="1">
      <c r="A14" s="24" t="s">
        <v>17</v>
      </c>
      <c r="B14" s="25" t="s">
        <v>16</v>
      </c>
      <c r="C14" s="26">
        <v>229.67418000000006</v>
      </c>
      <c r="D14" s="26">
        <v>240.35670000000002</v>
      </c>
    </row>
    <row r="15" spans="1:4" ht="30" customHeight="1">
      <c r="A15" s="24" t="s">
        <v>19</v>
      </c>
      <c r="B15" s="25" t="s">
        <v>18</v>
      </c>
      <c r="C15" s="26"/>
      <c r="D15" s="26"/>
    </row>
    <row r="16" spans="1:4" ht="30" customHeight="1">
      <c r="A16" s="24" t="s">
        <v>21</v>
      </c>
      <c r="B16" s="25" t="s">
        <v>20</v>
      </c>
      <c r="C16" s="26">
        <v>1297.9125</v>
      </c>
      <c r="D16" s="26"/>
    </row>
    <row r="17" spans="1:4" ht="30" customHeight="1">
      <c r="A17" s="28" t="s">
        <v>24</v>
      </c>
      <c r="B17" s="29" t="s">
        <v>22</v>
      </c>
      <c r="C17" s="30" t="s">
        <v>23</v>
      </c>
      <c r="D17" s="30"/>
    </row>
    <row r="18" spans="1:4" ht="30" customHeight="1">
      <c r="A18" s="24" t="s">
        <v>26</v>
      </c>
      <c r="B18" s="25" t="s">
        <v>25</v>
      </c>
      <c r="C18" s="26">
        <v>384.8</v>
      </c>
      <c r="D18" s="26">
        <v>384.8</v>
      </c>
    </row>
    <row r="19" spans="1:4" ht="30" customHeight="1">
      <c r="A19" s="24" t="s">
        <v>90</v>
      </c>
      <c r="B19" s="31" t="s">
        <v>27</v>
      </c>
      <c r="C19" s="32" t="s">
        <v>28</v>
      </c>
      <c r="D19" s="26" t="s">
        <v>29</v>
      </c>
    </row>
    <row r="20" spans="1:4" ht="30" customHeight="1">
      <c r="A20" s="24" t="s">
        <v>32</v>
      </c>
      <c r="B20" s="31" t="s">
        <v>31</v>
      </c>
      <c r="C20" s="33"/>
      <c r="D20" s="33"/>
    </row>
    <row r="21" spans="1:4" ht="30" customHeight="1" thickBot="1">
      <c r="A21" s="82" t="s">
        <v>91</v>
      </c>
      <c r="B21" s="34" t="s">
        <v>33</v>
      </c>
      <c r="C21" s="35"/>
      <c r="D21" s="36">
        <v>301.48</v>
      </c>
    </row>
    <row r="22" spans="1:4" ht="12" customHeight="1" thickTop="1">
      <c r="A22" s="37"/>
      <c r="B22" s="38"/>
      <c r="C22" s="39"/>
      <c r="D22" s="39"/>
    </row>
    <row r="23" s="5" customFormat="1" ht="20.25">
      <c r="A23" s="5" t="s">
        <v>34</v>
      </c>
    </row>
    <row r="24" s="5" customFormat="1" ht="20.25">
      <c r="A24" s="41" t="s">
        <v>92</v>
      </c>
    </row>
    <row r="25" s="5" customFormat="1" ht="20.25">
      <c r="A25" s="40" t="s">
        <v>35</v>
      </c>
    </row>
    <row r="26" s="5" customFormat="1" ht="20.25">
      <c r="A26" s="38" t="s">
        <v>36</v>
      </c>
    </row>
    <row r="27" s="5" customFormat="1" ht="20.25">
      <c r="A27" s="38" t="s">
        <v>37</v>
      </c>
    </row>
    <row r="28" s="5" customFormat="1" ht="20.25">
      <c r="A28" s="41" t="s">
        <v>38</v>
      </c>
    </row>
    <row r="29" s="5" customFormat="1" ht="20.25">
      <c r="A29" s="41" t="s">
        <v>39</v>
      </c>
    </row>
    <row r="30" s="5" customFormat="1" ht="20.25">
      <c r="A30" s="41" t="s">
        <v>40</v>
      </c>
    </row>
    <row r="31" s="5" customFormat="1" ht="20.25">
      <c r="A31" s="41" t="s">
        <v>41</v>
      </c>
    </row>
    <row r="32" s="5" customFormat="1" ht="20.25"/>
    <row r="33" s="5" customFormat="1" ht="20.25"/>
    <row r="34" s="5" customFormat="1" ht="21.75" customHeight="1"/>
    <row r="36" spans="1:4" s="5" customFormat="1" ht="20.25">
      <c r="A36" s="2" t="s">
        <v>0</v>
      </c>
      <c r="B36" s="3"/>
      <c r="C36" s="4"/>
      <c r="D36" s="4"/>
    </row>
    <row r="37" spans="1:4" s="5" customFormat="1" ht="20.25">
      <c r="A37" s="6" t="s">
        <v>1</v>
      </c>
      <c r="B37" s="3"/>
      <c r="C37" s="4"/>
      <c r="D37" s="4"/>
    </row>
    <row r="38" spans="1:4" s="5" customFormat="1" ht="20.25">
      <c r="A38" s="6" t="s">
        <v>42</v>
      </c>
      <c r="B38" s="42"/>
      <c r="C38" s="4"/>
      <c r="D38" s="4"/>
    </row>
    <row r="39" spans="1:4" s="5" customFormat="1" ht="20.25">
      <c r="A39" s="6" t="s">
        <v>43</v>
      </c>
      <c r="B39" s="42"/>
      <c r="C39" s="4"/>
      <c r="D39" s="4"/>
    </row>
    <row r="40" spans="1:4" s="5" customFormat="1" ht="20.25">
      <c r="A40" s="6" t="s">
        <v>44</v>
      </c>
      <c r="B40" s="3"/>
      <c r="C40" s="4"/>
      <c r="D40" s="4"/>
    </row>
    <row r="41" s="5" customFormat="1" ht="20.25">
      <c r="A41" s="7"/>
    </row>
    <row r="42" spans="1:4" s="5" customFormat="1" ht="21" thickBot="1">
      <c r="A42" s="84" t="s">
        <v>98</v>
      </c>
      <c r="B42" s="9"/>
      <c r="C42" s="10"/>
      <c r="D42" s="10"/>
    </row>
    <row r="43" spans="1:4" ht="21" thickTop="1">
      <c r="A43" s="85"/>
      <c r="B43" s="185" t="s">
        <v>4</v>
      </c>
      <c r="C43" s="86" t="s">
        <v>5</v>
      </c>
      <c r="D43" s="187" t="s">
        <v>6</v>
      </c>
    </row>
    <row r="44" spans="1:4" ht="21" thickBot="1">
      <c r="A44" s="87"/>
      <c r="B44" s="186"/>
      <c r="C44" s="88" t="s">
        <v>7</v>
      </c>
      <c r="D44" s="188"/>
    </row>
    <row r="45" spans="1:4" s="23" customFormat="1" ht="12" customHeight="1" thickBot="1" thickTop="1">
      <c r="A45" s="89"/>
      <c r="B45" s="90"/>
      <c r="C45" s="91"/>
      <c r="D45" s="90"/>
    </row>
    <row r="46" spans="1:4" s="23" customFormat="1" ht="30" customHeight="1" thickTop="1">
      <c r="A46" s="46" t="s">
        <v>8</v>
      </c>
      <c r="B46" s="47" t="s">
        <v>45</v>
      </c>
      <c r="C46" s="22">
        <f>789.13*3.785*0.82974</f>
        <v>2478.314768667</v>
      </c>
      <c r="D46" s="22">
        <f>718.73*3.785*0.82974</f>
        <v>2257.218929307</v>
      </c>
    </row>
    <row r="47" spans="1:4" ht="30" customHeight="1">
      <c r="A47" s="48" t="s">
        <v>10</v>
      </c>
      <c r="B47" s="25" t="s">
        <v>46</v>
      </c>
      <c r="C47" s="26">
        <v>116.23</v>
      </c>
      <c r="D47" s="26">
        <f>+C47</f>
        <v>116.23</v>
      </c>
    </row>
    <row r="48" spans="1:4" ht="30" customHeight="1">
      <c r="A48" s="48" t="s">
        <v>11</v>
      </c>
      <c r="B48" s="25" t="s">
        <v>47</v>
      </c>
      <c r="C48" s="26">
        <v>58.03</v>
      </c>
      <c r="D48" s="26">
        <v>58.03</v>
      </c>
    </row>
    <row r="49" spans="1:4" ht="30" customHeight="1">
      <c r="A49" s="48" t="s">
        <v>13</v>
      </c>
      <c r="B49" s="25" t="s">
        <v>48</v>
      </c>
      <c r="C49" s="32">
        <v>16.08</v>
      </c>
      <c r="D49" s="26">
        <v>16.08</v>
      </c>
    </row>
    <row r="50" spans="1:4" ht="30" customHeight="1">
      <c r="A50" s="49" t="s">
        <v>15</v>
      </c>
      <c r="B50" s="29" t="s">
        <v>49</v>
      </c>
      <c r="C50" s="30">
        <f>SUM(C46:C49)</f>
        <v>2668.654768667</v>
      </c>
      <c r="D50" s="30">
        <f>SUM(D46:D49)</f>
        <v>2447.558929307</v>
      </c>
    </row>
    <row r="51" spans="1:4" ht="30" customHeight="1">
      <c r="A51" s="48" t="s">
        <v>17</v>
      </c>
      <c r="B51" s="25" t="s">
        <v>50</v>
      </c>
      <c r="C51" s="26">
        <v>169.39</v>
      </c>
      <c r="D51" s="26">
        <v>158.1</v>
      </c>
    </row>
    <row r="52" spans="1:4" ht="30" customHeight="1">
      <c r="A52" s="48" t="s">
        <v>19</v>
      </c>
      <c r="B52" s="25" t="s">
        <v>51</v>
      </c>
      <c r="C52" s="26">
        <v>3</v>
      </c>
      <c r="D52" s="26">
        <v>3</v>
      </c>
    </row>
    <row r="53" spans="1:4" ht="30" customHeight="1">
      <c r="A53" s="49" t="s">
        <v>21</v>
      </c>
      <c r="B53" s="29" t="s">
        <v>22</v>
      </c>
      <c r="C53" s="30">
        <f>SUM(C50:C52)</f>
        <v>2841.044768667</v>
      </c>
      <c r="D53" s="30">
        <f>SUM(D50:D52)</f>
        <v>2608.658929307</v>
      </c>
    </row>
    <row r="54" spans="1:4" ht="30" customHeight="1">
      <c r="A54" s="48" t="s">
        <v>24</v>
      </c>
      <c r="B54" s="25" t="s">
        <v>52</v>
      </c>
      <c r="C54" s="26">
        <v>259.74</v>
      </c>
      <c r="D54" s="26">
        <v>248.44</v>
      </c>
    </row>
    <row r="55" spans="1:4" ht="30" customHeight="1">
      <c r="A55" s="48" t="s">
        <v>26</v>
      </c>
      <c r="B55" s="25" t="s">
        <v>53</v>
      </c>
      <c r="C55" s="26">
        <f>+C50*0.4%</f>
        <v>10.674619074668001</v>
      </c>
      <c r="D55" s="26" t="s">
        <v>29</v>
      </c>
    </row>
    <row r="56" spans="1:4" ht="30" customHeight="1">
      <c r="A56" s="48" t="s">
        <v>30</v>
      </c>
      <c r="B56" s="25" t="s">
        <v>54</v>
      </c>
      <c r="C56" s="33"/>
      <c r="D56" s="33"/>
    </row>
    <row r="57" spans="1:4" ht="30" customHeight="1" thickBot="1">
      <c r="A57" s="50" t="s">
        <v>32</v>
      </c>
      <c r="B57" s="51" t="s">
        <v>55</v>
      </c>
      <c r="C57" s="36" t="s">
        <v>99</v>
      </c>
      <c r="D57" s="36" t="s">
        <v>99</v>
      </c>
    </row>
    <row r="58" spans="1:4" ht="12" customHeight="1" thickTop="1">
      <c r="A58" s="37"/>
      <c r="B58" s="38"/>
      <c r="C58" s="39"/>
      <c r="D58" s="39"/>
    </row>
    <row r="59" s="5" customFormat="1" ht="20.25">
      <c r="A59" s="5" t="s">
        <v>56</v>
      </c>
    </row>
    <row r="60" s="5" customFormat="1" ht="20.25">
      <c r="A60" s="40" t="s">
        <v>100</v>
      </c>
    </row>
    <row r="61" s="5" customFormat="1" ht="20.25">
      <c r="A61" s="40" t="s">
        <v>58</v>
      </c>
    </row>
    <row r="62" s="5" customFormat="1" ht="20.25">
      <c r="A62" s="38" t="s">
        <v>59</v>
      </c>
    </row>
    <row r="63" s="5" customFormat="1" ht="20.25">
      <c r="A63" s="38" t="s">
        <v>60</v>
      </c>
    </row>
    <row r="64" s="5" customFormat="1" ht="20.25">
      <c r="A64" s="41" t="s">
        <v>61</v>
      </c>
    </row>
    <row r="65" s="5" customFormat="1" ht="20.25">
      <c r="A65" s="38" t="s">
        <v>62</v>
      </c>
    </row>
    <row r="66" s="5" customFormat="1" ht="20.25">
      <c r="A66" s="38" t="s">
        <v>63</v>
      </c>
    </row>
    <row r="67" s="5" customFormat="1" ht="20.25">
      <c r="A67" s="5" t="s">
        <v>64</v>
      </c>
    </row>
    <row r="68" s="5" customFormat="1" ht="20.25">
      <c r="E68" s="52"/>
    </row>
    <row r="69" spans="1:5" s="5" customFormat="1" ht="20.25">
      <c r="A69" s="52"/>
      <c r="B69" s="53" t="s">
        <v>65</v>
      </c>
      <c r="C69" s="54"/>
      <c r="D69" s="54"/>
      <c r="E69" s="52"/>
    </row>
    <row r="70" spans="1:5" ht="19.5">
      <c r="A70" s="55"/>
      <c r="B70" s="56"/>
      <c r="C70" s="57"/>
      <c r="D70" s="57"/>
      <c r="E70" s="58"/>
    </row>
    <row r="72" spans="2:6" ht="19.5">
      <c r="B72" s="184" t="s">
        <v>66</v>
      </c>
      <c r="C72" s="184"/>
      <c r="D72" s="184"/>
      <c r="E72" s="184"/>
      <c r="F72" s="184"/>
    </row>
    <row r="73" spans="2:6" ht="20.25" thickBot="1">
      <c r="B73" s="59"/>
      <c r="C73" s="59"/>
      <c r="D73" s="59"/>
      <c r="E73" s="59"/>
      <c r="F73" s="59"/>
    </row>
    <row r="74" spans="2:6" ht="27.75" customHeight="1" thickBot="1" thickTop="1">
      <c r="B74" s="60" t="s">
        <v>67</v>
      </c>
      <c r="C74" s="60" t="s">
        <v>5</v>
      </c>
      <c r="D74" s="60" t="s">
        <v>68</v>
      </c>
      <c r="E74" s="60" t="s">
        <v>69</v>
      </c>
      <c r="F74" s="60" t="s">
        <v>70</v>
      </c>
    </row>
    <row r="75" spans="2:6" s="61" customFormat="1" ht="12" customHeight="1" thickBot="1" thickTop="1">
      <c r="B75" s="62"/>
      <c r="C75" s="62"/>
      <c r="D75" s="62"/>
      <c r="E75" s="62"/>
      <c r="F75" s="62"/>
    </row>
    <row r="76" spans="2:6" ht="20.25" thickTop="1">
      <c r="B76" s="63" t="s">
        <v>71</v>
      </c>
      <c r="C76" s="64">
        <v>0.05</v>
      </c>
      <c r="D76" s="65">
        <v>0.06</v>
      </c>
      <c r="E76" s="66">
        <v>8</v>
      </c>
      <c r="F76" s="67">
        <v>38851</v>
      </c>
    </row>
    <row r="77" spans="2:6" ht="19.5">
      <c r="B77" s="68" t="s">
        <v>72</v>
      </c>
      <c r="C77" s="69">
        <v>0.05</v>
      </c>
      <c r="D77" s="70">
        <v>0.06</v>
      </c>
      <c r="E77" s="71">
        <v>1</v>
      </c>
      <c r="F77" s="72">
        <v>38840</v>
      </c>
    </row>
    <row r="78" spans="2:6" ht="19.5">
      <c r="B78" s="68" t="s">
        <v>73</v>
      </c>
      <c r="C78" s="69">
        <v>0.06</v>
      </c>
      <c r="D78" s="70">
        <v>0.06</v>
      </c>
      <c r="E78" s="71">
        <v>31</v>
      </c>
      <c r="F78" s="72">
        <v>39071</v>
      </c>
    </row>
    <row r="79" spans="2:6" ht="19.5">
      <c r="B79" s="68" t="s">
        <v>74</v>
      </c>
      <c r="C79" s="83">
        <v>0.185</v>
      </c>
      <c r="D79" s="70">
        <v>0.06</v>
      </c>
      <c r="E79" s="71">
        <v>18</v>
      </c>
      <c r="F79" s="72">
        <v>39062</v>
      </c>
    </row>
    <row r="80" spans="2:6" ht="19.5">
      <c r="B80" s="68" t="s">
        <v>75</v>
      </c>
      <c r="C80" s="69">
        <v>0.06</v>
      </c>
      <c r="D80" s="70">
        <v>0.06</v>
      </c>
      <c r="E80" s="71">
        <v>6</v>
      </c>
      <c r="F80" s="72">
        <v>38835</v>
      </c>
    </row>
    <row r="81" spans="2:6" ht="19.5">
      <c r="B81" s="68" t="s">
        <v>76</v>
      </c>
      <c r="C81" s="69">
        <v>0.06</v>
      </c>
      <c r="D81" s="70">
        <v>0.06</v>
      </c>
      <c r="E81" s="71">
        <v>11</v>
      </c>
      <c r="F81" s="72">
        <v>38829</v>
      </c>
    </row>
    <row r="82" spans="2:6" ht="19.5">
      <c r="B82" s="68" t="s">
        <v>77</v>
      </c>
      <c r="C82" s="69">
        <v>0.06</v>
      </c>
      <c r="D82" s="70">
        <v>0.06</v>
      </c>
      <c r="E82" s="71">
        <v>8</v>
      </c>
      <c r="F82" s="72">
        <v>38811</v>
      </c>
    </row>
    <row r="83" spans="2:6" ht="19.5">
      <c r="B83" s="68" t="s">
        <v>78</v>
      </c>
      <c r="C83" s="69">
        <v>0.06</v>
      </c>
      <c r="D83" s="70">
        <v>0.06</v>
      </c>
      <c r="E83" s="71">
        <v>4</v>
      </c>
      <c r="F83" s="72">
        <v>38780</v>
      </c>
    </row>
    <row r="84" spans="2:6" ht="19.5">
      <c r="B84" s="68" t="s">
        <v>79</v>
      </c>
      <c r="C84" s="69">
        <v>0.06</v>
      </c>
      <c r="D84" s="70">
        <v>0.06</v>
      </c>
      <c r="E84" s="71">
        <v>3</v>
      </c>
      <c r="F84" s="72">
        <v>38807</v>
      </c>
    </row>
    <row r="85" spans="2:6" ht="19.5">
      <c r="B85" s="68" t="s">
        <v>80</v>
      </c>
      <c r="C85" s="69">
        <v>0.03</v>
      </c>
      <c r="D85" s="70">
        <v>0.06</v>
      </c>
      <c r="E85" s="71">
        <v>2</v>
      </c>
      <c r="F85" s="72">
        <v>38778</v>
      </c>
    </row>
    <row r="86" spans="2:6" ht="19.5">
      <c r="B86" s="68" t="s">
        <v>81</v>
      </c>
      <c r="C86" s="69">
        <v>0.03</v>
      </c>
      <c r="D86" s="70">
        <v>0.06</v>
      </c>
      <c r="E86" s="71">
        <v>9</v>
      </c>
      <c r="F86" s="72">
        <v>38831</v>
      </c>
    </row>
    <row r="87" spans="2:6" ht="19.5">
      <c r="B87" s="68" t="s">
        <v>82</v>
      </c>
      <c r="C87" s="69">
        <v>0.03</v>
      </c>
      <c r="D87" s="70">
        <v>0.06</v>
      </c>
      <c r="E87" s="71">
        <v>8</v>
      </c>
      <c r="F87" s="72">
        <v>38868</v>
      </c>
    </row>
    <row r="88" spans="2:6" ht="19.5">
      <c r="B88" s="73" t="s">
        <v>83</v>
      </c>
      <c r="C88" s="70">
        <v>0.06</v>
      </c>
      <c r="D88" s="70">
        <v>0.06</v>
      </c>
      <c r="E88" s="71">
        <v>4</v>
      </c>
      <c r="F88" s="72">
        <v>38859</v>
      </c>
    </row>
    <row r="89" spans="2:6" ht="19.5">
      <c r="B89" s="73" t="s">
        <v>84</v>
      </c>
      <c r="C89" s="70">
        <v>0.03</v>
      </c>
      <c r="D89" s="70">
        <v>0.03</v>
      </c>
      <c r="E89" s="71">
        <v>6</v>
      </c>
      <c r="F89" s="72">
        <v>39137</v>
      </c>
    </row>
    <row r="90" spans="2:6" ht="20.25" thickBot="1">
      <c r="B90" s="74" t="s">
        <v>85</v>
      </c>
      <c r="C90" s="75">
        <v>0.03</v>
      </c>
      <c r="D90" s="75">
        <v>0.03</v>
      </c>
      <c r="E90" s="76">
        <v>5</v>
      </c>
      <c r="F90" s="77">
        <v>39339</v>
      </c>
    </row>
    <row r="91" ht="20.25" thickTop="1"/>
  </sheetData>
  <sheetProtection password="CDF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B15" sqref="B15"/>
    </sheetView>
  </sheetViews>
  <sheetFormatPr defaultColWidth="11.421875" defaultRowHeight="12.75"/>
  <cols>
    <col min="1" max="1" width="5.421875" style="27" customWidth="1"/>
    <col min="2" max="2" width="100.00390625" style="27" customWidth="1"/>
    <col min="3" max="3" width="39.421875" style="27" customWidth="1"/>
    <col min="4" max="4" width="34.7109375" style="27" customWidth="1"/>
    <col min="5" max="5" width="30.140625" style="27" customWidth="1"/>
    <col min="6" max="6" width="28.140625" style="27" bestFit="1" customWidth="1"/>
    <col min="7" max="16384" width="11.421875" style="27" customWidth="1"/>
  </cols>
  <sheetData>
    <row r="1" spans="1:4" s="5" customFormat="1" ht="20.25">
      <c r="A1" s="2" t="s">
        <v>0</v>
      </c>
      <c r="B1" s="3"/>
      <c r="C1" s="4"/>
      <c r="D1" s="4"/>
    </row>
    <row r="2" spans="1:4" s="5" customFormat="1" ht="20.25">
      <c r="A2" s="6" t="s">
        <v>1</v>
      </c>
      <c r="B2" s="3"/>
      <c r="C2" s="4"/>
      <c r="D2" s="4"/>
    </row>
    <row r="3" spans="1:4" s="5" customFormat="1" ht="20.25">
      <c r="A3" s="6" t="s">
        <v>2</v>
      </c>
      <c r="B3" s="3"/>
      <c r="C3" s="4"/>
      <c r="D3" s="4"/>
    </row>
    <row r="4" spans="1:3" s="5" customFormat="1" ht="21.75" customHeight="1">
      <c r="A4" s="78" t="s">
        <v>86</v>
      </c>
      <c r="B4" s="79"/>
      <c r="C4" s="79"/>
    </row>
    <row r="5" spans="1:4" s="9" customFormat="1" ht="21.75" customHeight="1" thickBot="1">
      <c r="A5" s="8" t="str">
        <f>+'[7]Res. MINMINAS'!A7</f>
        <v>VIGENCIA:  0:00 horas 1 de JULIO de  2008.</v>
      </c>
      <c r="C5" s="10"/>
      <c r="D5" s="10"/>
    </row>
    <row r="6" spans="1:4" s="13" customFormat="1" ht="20.25" thickTop="1">
      <c r="A6" s="11"/>
      <c r="B6" s="179" t="s">
        <v>4</v>
      </c>
      <c r="C6" s="12" t="s">
        <v>5</v>
      </c>
      <c r="D6" s="181" t="s">
        <v>87</v>
      </c>
    </row>
    <row r="7" spans="1:4" s="13" customFormat="1" ht="20.25" thickBot="1">
      <c r="A7" s="14"/>
      <c r="B7" s="180"/>
      <c r="C7" s="15" t="s">
        <v>7</v>
      </c>
      <c r="D7" s="182"/>
    </row>
    <row r="8" spans="1:4" s="19" customFormat="1" ht="12" customHeight="1" thickBot="1" thickTop="1">
      <c r="A8" s="16"/>
      <c r="B8" s="17"/>
      <c r="C8" s="18"/>
      <c r="D8" s="17"/>
    </row>
    <row r="9" spans="1:4" s="23" customFormat="1" ht="30" customHeight="1" thickTop="1">
      <c r="A9" s="20" t="s">
        <v>8</v>
      </c>
      <c r="B9" s="21" t="s">
        <v>9</v>
      </c>
      <c r="C9" s="22">
        <f>+'[7]Res. MINMINAS'!B10</f>
        <v>3838.16</v>
      </c>
      <c r="D9" s="22">
        <f>+'[7]Res. MINMINAS'!G113</f>
        <v>3875.9700000000003</v>
      </c>
    </row>
    <row r="10" spans="1:4" s="23" customFormat="1" ht="30" customHeight="1">
      <c r="A10" s="24" t="s">
        <v>10</v>
      </c>
      <c r="B10" s="80" t="s">
        <v>88</v>
      </c>
      <c r="C10" s="81"/>
      <c r="D10" s="81"/>
    </row>
    <row r="11" spans="1:4" ht="30" customHeight="1">
      <c r="A11" s="24" t="s">
        <v>11</v>
      </c>
      <c r="B11" s="31" t="s">
        <v>89</v>
      </c>
      <c r="C11" s="26"/>
      <c r="D11" s="26"/>
    </row>
    <row r="12" spans="1:4" ht="30" customHeight="1">
      <c r="A12" s="24" t="s">
        <v>13</v>
      </c>
      <c r="B12" s="25" t="s">
        <v>12</v>
      </c>
      <c r="C12" s="26">
        <f>'[7]Res. MINMINAS'!B53</f>
        <v>18.617640163199997</v>
      </c>
      <c r="D12" s="26">
        <f>+'[7]Res. MINMINAS'!B53</f>
        <v>18.617640163199997</v>
      </c>
    </row>
    <row r="13" spans="1:4" ht="30" customHeight="1">
      <c r="A13" s="28" t="s">
        <v>15</v>
      </c>
      <c r="B13" s="29" t="s">
        <v>14</v>
      </c>
      <c r="C13" s="30"/>
      <c r="D13" s="30"/>
    </row>
    <row r="14" spans="1:4" ht="30" customHeight="1">
      <c r="A14" s="24" t="s">
        <v>17</v>
      </c>
      <c r="B14" s="25" t="s">
        <v>16</v>
      </c>
      <c r="C14" s="26">
        <f>+'[7]Res. MINMINAS'!B16</f>
        <v>212.91625000000005</v>
      </c>
      <c r="D14" s="26">
        <f>+'[7]Res. MINMINAS'!C16</f>
        <v>221.43290000000005</v>
      </c>
    </row>
    <row r="15" spans="1:4" ht="30" customHeight="1">
      <c r="A15" s="24" t="s">
        <v>19</v>
      </c>
      <c r="B15" s="25" t="s">
        <v>18</v>
      </c>
      <c r="C15" s="26"/>
      <c r="D15" s="26"/>
    </row>
    <row r="16" spans="1:4" ht="30" customHeight="1">
      <c r="A16" s="24" t="s">
        <v>21</v>
      </c>
      <c r="B16" s="25" t="s">
        <v>20</v>
      </c>
      <c r="C16" s="26">
        <f>+'[7]Res. MINMINAS'!B21</f>
        <v>1297.9125</v>
      </c>
      <c r="D16" s="26"/>
    </row>
    <row r="17" spans="1:4" ht="30" customHeight="1">
      <c r="A17" s="28" t="s">
        <v>24</v>
      </c>
      <c r="B17" s="29" t="s">
        <v>22</v>
      </c>
      <c r="C17" s="30" t="s">
        <v>23</v>
      </c>
      <c r="D17" s="30"/>
    </row>
    <row r="18" spans="1:4" ht="30" customHeight="1">
      <c r="A18" s="24" t="s">
        <v>26</v>
      </c>
      <c r="B18" s="25" t="s">
        <v>25</v>
      </c>
      <c r="C18" s="26">
        <f>+'[7]Res. MINMINAS'!B18</f>
        <v>384.8</v>
      </c>
      <c r="D18" s="26">
        <f>+'[7]Res. MINMINAS'!C18</f>
        <v>384.8</v>
      </c>
    </row>
    <row r="19" spans="1:4" ht="30" customHeight="1">
      <c r="A19" s="24" t="s">
        <v>90</v>
      </c>
      <c r="B19" s="31" t="s">
        <v>27</v>
      </c>
      <c r="C19" s="32" t="s">
        <v>28</v>
      </c>
      <c r="D19" s="26" t="s">
        <v>29</v>
      </c>
    </row>
    <row r="20" spans="1:4" ht="30" customHeight="1">
      <c r="A20" s="24" t="s">
        <v>32</v>
      </c>
      <c r="B20" s="31" t="s">
        <v>31</v>
      </c>
      <c r="C20" s="33"/>
      <c r="D20" s="33"/>
    </row>
    <row r="21" spans="1:4" ht="30" customHeight="1" thickBot="1">
      <c r="A21" s="82" t="s">
        <v>91</v>
      </c>
      <c r="B21" s="34" t="s">
        <v>33</v>
      </c>
      <c r="C21" s="35"/>
      <c r="D21" s="36">
        <f>+'[7]Res. MINMINAS'!G124</f>
        <v>301.48</v>
      </c>
    </row>
    <row r="22" spans="1:4" ht="12" customHeight="1" thickTop="1">
      <c r="A22" s="37"/>
      <c r="B22" s="38"/>
      <c r="C22" s="39"/>
      <c r="D22" s="39"/>
    </row>
    <row r="23" s="5" customFormat="1" ht="20.25">
      <c r="A23" s="5" t="s">
        <v>34</v>
      </c>
    </row>
    <row r="24" s="5" customFormat="1" ht="20.25">
      <c r="A24" s="41" t="s">
        <v>92</v>
      </c>
    </row>
    <row r="25" s="5" customFormat="1" ht="20.25">
      <c r="A25" s="40" t="s">
        <v>35</v>
      </c>
    </row>
    <row r="26" s="5" customFormat="1" ht="20.25">
      <c r="A26" s="38" t="s">
        <v>36</v>
      </c>
    </row>
    <row r="27" s="5" customFormat="1" ht="20.25">
      <c r="A27" s="38" t="s">
        <v>37</v>
      </c>
    </row>
    <row r="28" s="5" customFormat="1" ht="20.25">
      <c r="A28" s="41" t="s">
        <v>38</v>
      </c>
    </row>
    <row r="29" s="5" customFormat="1" ht="20.25">
      <c r="A29" s="41" t="s">
        <v>39</v>
      </c>
    </row>
    <row r="30" s="5" customFormat="1" ht="20.25">
      <c r="A30" s="41" t="s">
        <v>40</v>
      </c>
    </row>
    <row r="31" s="5" customFormat="1" ht="20.25">
      <c r="A31" s="41" t="s">
        <v>41</v>
      </c>
    </row>
    <row r="32" s="5" customFormat="1" ht="20.25"/>
    <row r="33" s="5" customFormat="1" ht="20.25"/>
    <row r="34" s="5" customFormat="1" ht="21.75" customHeight="1"/>
    <row r="36" spans="1:4" s="5" customFormat="1" ht="20.25">
      <c r="A36" s="2" t="s">
        <v>0</v>
      </c>
      <c r="B36" s="3"/>
      <c r="C36" s="4"/>
      <c r="D36" s="4"/>
    </row>
    <row r="37" spans="1:4" s="5" customFormat="1" ht="20.25">
      <c r="A37" s="6" t="s">
        <v>1</v>
      </c>
      <c r="B37" s="3"/>
      <c r="C37" s="4"/>
      <c r="D37" s="4"/>
    </row>
    <row r="38" spans="1:4" s="5" customFormat="1" ht="20.25">
      <c r="A38" s="6" t="s">
        <v>42</v>
      </c>
      <c r="B38" s="42"/>
      <c r="C38" s="4"/>
      <c r="D38" s="4"/>
    </row>
    <row r="39" spans="1:4" s="5" customFormat="1" ht="20.25">
      <c r="A39" s="6" t="s">
        <v>43</v>
      </c>
      <c r="B39" s="42"/>
      <c r="C39" s="4"/>
      <c r="D39" s="4"/>
    </row>
    <row r="40" spans="1:4" s="5" customFormat="1" ht="20.25">
      <c r="A40" s="6" t="s">
        <v>44</v>
      </c>
      <c r="B40" s="3"/>
      <c r="C40" s="4"/>
      <c r="D40" s="4"/>
    </row>
    <row r="41" s="5" customFormat="1" ht="20.25">
      <c r="A41" s="7"/>
    </row>
    <row r="42" spans="1:4" s="5" customFormat="1" ht="21" thickBot="1">
      <c r="A42" s="8" t="str">
        <f>'[7]Res. MINMINAS'!A7</f>
        <v>VIGENCIA:  0:00 horas 1 de JULIO de  2008.</v>
      </c>
      <c r="B42" s="9"/>
      <c r="C42" s="10"/>
      <c r="D42" s="10"/>
    </row>
    <row r="43" spans="1:4" ht="20.25" thickTop="1">
      <c r="A43" s="11"/>
      <c r="B43" s="179" t="s">
        <v>4</v>
      </c>
      <c r="C43" s="12" t="s">
        <v>5</v>
      </c>
      <c r="D43" s="183" t="s">
        <v>6</v>
      </c>
    </row>
    <row r="44" spans="1:4" ht="20.25" thickBot="1">
      <c r="A44" s="14"/>
      <c r="B44" s="180"/>
      <c r="C44" s="15" t="s">
        <v>7</v>
      </c>
      <c r="D44" s="182"/>
    </row>
    <row r="45" spans="1:4" s="23" customFormat="1" ht="12" customHeight="1" thickBot="1" thickTop="1">
      <c r="A45" s="43"/>
      <c r="B45" s="44"/>
      <c r="C45" s="45"/>
      <c r="D45" s="44"/>
    </row>
    <row r="46" spans="1:4" s="23" customFormat="1" ht="30" customHeight="1" thickTop="1">
      <c r="A46" s="46" t="s">
        <v>8</v>
      </c>
      <c r="B46" s="47" t="s">
        <v>45</v>
      </c>
      <c r="C46" s="22">
        <f>523.7*3.785*0.7947</f>
        <v>1575.2579161500003</v>
      </c>
      <c r="D46" s="22">
        <f>423.7*3.785*0.7947</f>
        <v>1274.46396615</v>
      </c>
    </row>
    <row r="47" spans="1:4" ht="30" customHeight="1">
      <c r="A47" s="48" t="s">
        <v>10</v>
      </c>
      <c r="B47" s="25" t="s">
        <v>46</v>
      </c>
      <c r="C47" s="26">
        <v>166.23</v>
      </c>
      <c r="D47" s="26">
        <v>166.23</v>
      </c>
    </row>
    <row r="48" spans="1:4" ht="30" customHeight="1">
      <c r="A48" s="48" t="s">
        <v>11</v>
      </c>
      <c r="B48" s="25" t="s">
        <v>47</v>
      </c>
      <c r="C48" s="26">
        <v>58.03</v>
      </c>
      <c r="D48" s="26">
        <v>58.03</v>
      </c>
    </row>
    <row r="49" spans="1:4" ht="30" customHeight="1">
      <c r="A49" s="48" t="s">
        <v>13</v>
      </c>
      <c r="B49" s="25" t="s">
        <v>48</v>
      </c>
      <c r="C49" s="32">
        <v>16.08</v>
      </c>
      <c r="D49" s="26">
        <v>16.08</v>
      </c>
    </row>
    <row r="50" spans="1:4" ht="30" customHeight="1">
      <c r="A50" s="49" t="s">
        <v>15</v>
      </c>
      <c r="B50" s="29" t="s">
        <v>49</v>
      </c>
      <c r="C50" s="30">
        <f>SUM(C46:C49)</f>
        <v>1815.5979161500002</v>
      </c>
      <c r="D50" s="30">
        <f>SUM(D46:D49)</f>
        <v>1514.80396615</v>
      </c>
    </row>
    <row r="51" spans="1:4" ht="30" customHeight="1">
      <c r="A51" s="48" t="s">
        <v>17</v>
      </c>
      <c r="B51" s="25" t="s">
        <v>50</v>
      </c>
      <c r="C51" s="26">
        <v>169.39</v>
      </c>
      <c r="D51" s="26">
        <v>158.1</v>
      </c>
    </row>
    <row r="52" spans="1:4" ht="30" customHeight="1">
      <c r="A52" s="48" t="s">
        <v>19</v>
      </c>
      <c r="B52" s="25" t="s">
        <v>51</v>
      </c>
      <c r="C52" s="26">
        <v>3</v>
      </c>
      <c r="D52" s="26">
        <v>3</v>
      </c>
    </row>
    <row r="53" spans="1:4" ht="30" customHeight="1">
      <c r="A53" s="49" t="s">
        <v>21</v>
      </c>
      <c r="B53" s="29" t="s">
        <v>22</v>
      </c>
      <c r="C53" s="30">
        <f>SUM(C50:C52)</f>
        <v>1987.9879161500003</v>
      </c>
      <c r="D53" s="30">
        <f>SUM(D50:D52)</f>
        <v>1675.9039661499999</v>
      </c>
    </row>
    <row r="54" spans="1:4" ht="30" customHeight="1">
      <c r="A54" s="48" t="s">
        <v>24</v>
      </c>
      <c r="B54" s="25" t="s">
        <v>52</v>
      </c>
      <c r="C54" s="26">
        <v>259.74</v>
      </c>
      <c r="D54" s="26">
        <v>248.44</v>
      </c>
    </row>
    <row r="55" spans="1:4" ht="30" customHeight="1">
      <c r="A55" s="48" t="s">
        <v>26</v>
      </c>
      <c r="B55" s="25" t="s">
        <v>53</v>
      </c>
      <c r="C55" s="26">
        <v>8.86</v>
      </c>
      <c r="D55" s="26" t="s">
        <v>29</v>
      </c>
    </row>
    <row r="56" spans="1:4" ht="30" customHeight="1">
      <c r="A56" s="48" t="s">
        <v>30</v>
      </c>
      <c r="B56" s="25" t="s">
        <v>54</v>
      </c>
      <c r="C56" s="33"/>
      <c r="D56" s="33"/>
    </row>
    <row r="57" spans="1:4" ht="30" customHeight="1" thickBot="1">
      <c r="A57" s="50" t="s">
        <v>32</v>
      </c>
      <c r="B57" s="51" t="s">
        <v>55</v>
      </c>
      <c r="C57" s="36" t="s">
        <v>28</v>
      </c>
      <c r="D57" s="36">
        <f>'[7]Res. MINMINAS'!E29</f>
        <v>143.3802</v>
      </c>
    </row>
    <row r="58" spans="1:4" ht="12" customHeight="1" thickTop="1">
      <c r="A58" s="37"/>
      <c r="B58" s="38"/>
      <c r="C58" s="39"/>
      <c r="D58" s="39"/>
    </row>
    <row r="59" s="5" customFormat="1" ht="20.25">
      <c r="A59" s="5" t="s">
        <v>56</v>
      </c>
    </row>
    <row r="60" s="5" customFormat="1" ht="20.25">
      <c r="A60" s="40" t="s">
        <v>57</v>
      </c>
    </row>
    <row r="61" s="5" customFormat="1" ht="20.25">
      <c r="A61" s="40" t="s">
        <v>58</v>
      </c>
    </row>
    <row r="62" s="5" customFormat="1" ht="20.25">
      <c r="A62" s="38" t="s">
        <v>59</v>
      </c>
    </row>
    <row r="63" s="5" customFormat="1" ht="20.25">
      <c r="A63" s="38" t="s">
        <v>60</v>
      </c>
    </row>
    <row r="64" s="5" customFormat="1" ht="20.25">
      <c r="A64" s="41" t="s">
        <v>61</v>
      </c>
    </row>
    <row r="65" s="5" customFormat="1" ht="20.25">
      <c r="A65" s="38" t="s">
        <v>62</v>
      </c>
    </row>
    <row r="66" s="5" customFormat="1" ht="20.25">
      <c r="A66" s="38" t="s">
        <v>63</v>
      </c>
    </row>
    <row r="67" s="5" customFormat="1" ht="20.25">
      <c r="A67" s="5" t="s">
        <v>64</v>
      </c>
    </row>
    <row r="68" s="5" customFormat="1" ht="20.25">
      <c r="E68" s="52"/>
    </row>
    <row r="69" spans="1:5" s="5" customFormat="1" ht="20.25">
      <c r="A69" s="52"/>
      <c r="B69" s="53" t="s">
        <v>65</v>
      </c>
      <c r="C69" s="54"/>
      <c r="D69" s="54"/>
      <c r="E69" s="52"/>
    </row>
    <row r="70" spans="1:5" ht="19.5">
      <c r="A70" s="55"/>
      <c r="B70" s="56"/>
      <c r="C70" s="57"/>
      <c r="D70" s="57"/>
      <c r="E70" s="58"/>
    </row>
    <row r="72" spans="2:6" ht="19.5">
      <c r="B72" s="184" t="s">
        <v>66</v>
      </c>
      <c r="C72" s="184"/>
      <c r="D72" s="184"/>
      <c r="E72" s="184"/>
      <c r="F72" s="184"/>
    </row>
    <row r="73" spans="2:6" ht="20.25" thickBot="1">
      <c r="B73" s="59"/>
      <c r="C73" s="59"/>
      <c r="D73" s="59"/>
      <c r="E73" s="59"/>
      <c r="F73" s="59"/>
    </row>
    <row r="74" spans="2:6" ht="27.75" customHeight="1" thickBot="1" thickTop="1">
      <c r="B74" s="60" t="s">
        <v>67</v>
      </c>
      <c r="C74" s="60" t="s">
        <v>5</v>
      </c>
      <c r="D74" s="60" t="s">
        <v>68</v>
      </c>
      <c r="E74" s="60" t="s">
        <v>69</v>
      </c>
      <c r="F74" s="60" t="s">
        <v>70</v>
      </c>
    </row>
    <row r="75" spans="2:6" s="61" customFormat="1" ht="12" customHeight="1" thickBot="1" thickTop="1">
      <c r="B75" s="62"/>
      <c r="C75" s="62"/>
      <c r="D75" s="62"/>
      <c r="E75" s="62"/>
      <c r="F75" s="62"/>
    </row>
    <row r="76" spans="2:6" ht="20.25" thickTop="1">
      <c r="B76" s="63" t="s">
        <v>71</v>
      </c>
      <c r="C76" s="64">
        <v>0.05</v>
      </c>
      <c r="D76" s="65">
        <v>0.06</v>
      </c>
      <c r="E76" s="66">
        <v>8</v>
      </c>
      <c r="F76" s="67">
        <v>38851</v>
      </c>
    </row>
    <row r="77" spans="2:6" ht="19.5">
      <c r="B77" s="68" t="s">
        <v>72</v>
      </c>
      <c r="C77" s="69">
        <v>0.05</v>
      </c>
      <c r="D77" s="70">
        <v>0.06</v>
      </c>
      <c r="E77" s="71">
        <v>1</v>
      </c>
      <c r="F77" s="72">
        <v>38840</v>
      </c>
    </row>
    <row r="78" spans="2:6" ht="19.5">
      <c r="B78" s="68" t="s">
        <v>73</v>
      </c>
      <c r="C78" s="69">
        <v>0.06</v>
      </c>
      <c r="D78" s="70">
        <v>0.06</v>
      </c>
      <c r="E78" s="71">
        <v>31</v>
      </c>
      <c r="F78" s="72">
        <v>39071</v>
      </c>
    </row>
    <row r="79" spans="2:6" ht="19.5">
      <c r="B79" s="68" t="s">
        <v>74</v>
      </c>
      <c r="C79" s="83">
        <v>0.185</v>
      </c>
      <c r="D79" s="70">
        <v>0.06</v>
      </c>
      <c r="E79" s="71">
        <v>18</v>
      </c>
      <c r="F79" s="72">
        <v>39062</v>
      </c>
    </row>
    <row r="80" spans="2:6" ht="19.5">
      <c r="B80" s="68" t="s">
        <v>75</v>
      </c>
      <c r="C80" s="69">
        <v>0.06</v>
      </c>
      <c r="D80" s="70">
        <v>0.06</v>
      </c>
      <c r="E80" s="71">
        <v>6</v>
      </c>
      <c r="F80" s="72">
        <v>38835</v>
      </c>
    </row>
    <row r="81" spans="2:6" ht="19.5">
      <c r="B81" s="68" t="s">
        <v>76</v>
      </c>
      <c r="C81" s="69">
        <v>0.06</v>
      </c>
      <c r="D81" s="70">
        <v>0.06</v>
      </c>
      <c r="E81" s="71">
        <v>11</v>
      </c>
      <c r="F81" s="72">
        <v>38829</v>
      </c>
    </row>
    <row r="82" spans="2:6" ht="19.5">
      <c r="B82" s="68" t="s">
        <v>77</v>
      </c>
      <c r="C82" s="69">
        <v>0.06</v>
      </c>
      <c r="D82" s="70">
        <v>0.06</v>
      </c>
      <c r="E82" s="71">
        <v>8</v>
      </c>
      <c r="F82" s="72">
        <v>38811</v>
      </c>
    </row>
    <row r="83" spans="2:6" ht="19.5">
      <c r="B83" s="68" t="s">
        <v>78</v>
      </c>
      <c r="C83" s="69">
        <v>0.06</v>
      </c>
      <c r="D83" s="70">
        <v>0.06</v>
      </c>
      <c r="E83" s="71">
        <v>4</v>
      </c>
      <c r="F83" s="72">
        <v>38780</v>
      </c>
    </row>
    <row r="84" spans="2:6" ht="19.5">
      <c r="B84" s="68" t="s">
        <v>79</v>
      </c>
      <c r="C84" s="69">
        <v>0.06</v>
      </c>
      <c r="D84" s="70">
        <v>0.06</v>
      </c>
      <c r="E84" s="71">
        <v>3</v>
      </c>
      <c r="F84" s="72">
        <v>38807</v>
      </c>
    </row>
    <row r="85" spans="2:6" ht="19.5">
      <c r="B85" s="68" t="s">
        <v>80</v>
      </c>
      <c r="C85" s="69">
        <v>0.03</v>
      </c>
      <c r="D85" s="70">
        <v>0.06</v>
      </c>
      <c r="E85" s="71">
        <v>2</v>
      </c>
      <c r="F85" s="72">
        <v>38778</v>
      </c>
    </row>
    <row r="86" spans="2:6" ht="19.5">
      <c r="B86" s="68" t="s">
        <v>81</v>
      </c>
      <c r="C86" s="69">
        <v>0.03</v>
      </c>
      <c r="D86" s="70">
        <v>0.06</v>
      </c>
      <c r="E86" s="71">
        <v>9</v>
      </c>
      <c r="F86" s="72">
        <v>38831</v>
      </c>
    </row>
    <row r="87" spans="2:6" ht="19.5">
      <c r="B87" s="68" t="s">
        <v>82</v>
      </c>
      <c r="C87" s="69">
        <v>0.03</v>
      </c>
      <c r="D87" s="70">
        <v>0.06</v>
      </c>
      <c r="E87" s="71">
        <v>8</v>
      </c>
      <c r="F87" s="72">
        <v>38868</v>
      </c>
    </row>
    <row r="88" spans="2:6" ht="19.5">
      <c r="B88" s="73" t="s">
        <v>83</v>
      </c>
      <c r="C88" s="70">
        <v>0.06</v>
      </c>
      <c r="D88" s="70">
        <v>0.06</v>
      </c>
      <c r="E88" s="71">
        <v>4</v>
      </c>
      <c r="F88" s="72">
        <v>38859</v>
      </c>
    </row>
    <row r="89" spans="2:6" ht="19.5">
      <c r="B89" s="73" t="s">
        <v>84</v>
      </c>
      <c r="C89" s="70">
        <v>0.03</v>
      </c>
      <c r="D89" s="70">
        <v>0.03</v>
      </c>
      <c r="E89" s="71">
        <v>6</v>
      </c>
      <c r="F89" s="72">
        <v>39137</v>
      </c>
    </row>
    <row r="90" spans="2:6" ht="20.25" thickBot="1">
      <c r="B90" s="74" t="s">
        <v>85</v>
      </c>
      <c r="C90" s="75">
        <v>0.03</v>
      </c>
      <c r="D90" s="75">
        <v>0.03</v>
      </c>
      <c r="E90" s="76">
        <v>5</v>
      </c>
      <c r="F90" s="77">
        <v>39339</v>
      </c>
    </row>
    <row r="91" ht="20.25" thickTop="1"/>
  </sheetData>
  <sheetProtection password="CDF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B6" sqref="B6:B7"/>
    </sheetView>
  </sheetViews>
  <sheetFormatPr defaultColWidth="11.421875" defaultRowHeight="12.75"/>
  <cols>
    <col min="1" max="1" width="5.421875" style="27" customWidth="1"/>
    <col min="2" max="2" width="100.00390625" style="27" customWidth="1"/>
    <col min="3" max="3" width="39.421875" style="27" customWidth="1"/>
    <col min="4" max="4" width="34.7109375" style="27" customWidth="1"/>
    <col min="5" max="5" width="30.140625" style="27" customWidth="1"/>
    <col min="6" max="6" width="28.140625" style="27" bestFit="1" customWidth="1"/>
    <col min="7" max="16384" width="11.421875" style="27" customWidth="1"/>
  </cols>
  <sheetData>
    <row r="1" spans="1:4" s="5" customFormat="1" ht="20.25">
      <c r="A1" s="2" t="s">
        <v>0</v>
      </c>
      <c r="B1" s="3"/>
      <c r="C1" s="4"/>
      <c r="D1" s="4"/>
    </row>
    <row r="2" spans="1:4" s="5" customFormat="1" ht="20.25">
      <c r="A2" s="6" t="s">
        <v>1</v>
      </c>
      <c r="B2" s="3"/>
      <c r="C2" s="4"/>
      <c r="D2" s="4"/>
    </row>
    <row r="3" spans="1:4" s="5" customFormat="1" ht="20.25">
      <c r="A3" s="6" t="s">
        <v>2</v>
      </c>
      <c r="B3" s="3"/>
      <c r="C3" s="4"/>
      <c r="D3" s="4"/>
    </row>
    <row r="4" spans="1:3" s="5" customFormat="1" ht="21.75" customHeight="1">
      <c r="A4" s="78" t="s">
        <v>86</v>
      </c>
      <c r="B4" s="79"/>
      <c r="C4" s="79"/>
    </row>
    <row r="5" spans="1:4" s="9" customFormat="1" ht="21.75" customHeight="1" thickBot="1">
      <c r="A5" s="8" t="str">
        <f>+'[6]Res. MINMINAS'!A7</f>
        <v>VIGENCIA:  0:00 horas 1 de JUNIO de  2008.</v>
      </c>
      <c r="C5" s="10"/>
      <c r="D5" s="10"/>
    </row>
    <row r="6" spans="1:4" s="13" customFormat="1" ht="20.25" thickTop="1">
      <c r="A6" s="11"/>
      <c r="B6" s="179" t="s">
        <v>4</v>
      </c>
      <c r="C6" s="12" t="s">
        <v>5</v>
      </c>
      <c r="D6" s="181" t="s">
        <v>87</v>
      </c>
    </row>
    <row r="7" spans="1:4" s="13" customFormat="1" ht="20.25" thickBot="1">
      <c r="A7" s="14"/>
      <c r="B7" s="180"/>
      <c r="C7" s="15" t="s">
        <v>7</v>
      </c>
      <c r="D7" s="182"/>
    </row>
    <row r="8" spans="1:4" s="19" customFormat="1" ht="12" customHeight="1" thickBot="1" thickTop="1">
      <c r="A8" s="16"/>
      <c r="B8" s="17"/>
      <c r="C8" s="18"/>
      <c r="D8" s="17"/>
    </row>
    <row r="9" spans="1:4" s="23" customFormat="1" ht="30" customHeight="1" thickTop="1">
      <c r="A9" s="20" t="s">
        <v>8</v>
      </c>
      <c r="B9" s="21" t="s">
        <v>9</v>
      </c>
      <c r="C9" s="22">
        <f>+'[6]Res. MINMINAS'!B10</f>
        <v>3704.04</v>
      </c>
      <c r="D9" s="22">
        <f>+'[6]Res. MINMINAS'!G113</f>
        <v>3785.97</v>
      </c>
    </row>
    <row r="10" spans="1:4" s="23" customFormat="1" ht="30" customHeight="1">
      <c r="A10" s="24" t="s">
        <v>10</v>
      </c>
      <c r="B10" s="80" t="s">
        <v>88</v>
      </c>
      <c r="C10" s="81"/>
      <c r="D10" s="81"/>
    </row>
    <row r="11" spans="1:4" ht="30" customHeight="1">
      <c r="A11" s="24" t="s">
        <v>11</v>
      </c>
      <c r="B11" s="31" t="s">
        <v>89</v>
      </c>
      <c r="C11" s="26"/>
      <c r="D11" s="26"/>
    </row>
    <row r="12" spans="1:4" ht="30" customHeight="1">
      <c r="A12" s="24" t="s">
        <v>13</v>
      </c>
      <c r="B12" s="25" t="s">
        <v>12</v>
      </c>
      <c r="C12" s="26">
        <f>'[6]Res. MINMINAS'!B53</f>
        <v>18.617640163199997</v>
      </c>
      <c r="D12" s="26">
        <f>+'[6]Res. MINMINAS'!B53</f>
        <v>18.617640163199997</v>
      </c>
    </row>
    <row r="13" spans="1:4" ht="30" customHeight="1">
      <c r="A13" s="28" t="s">
        <v>15</v>
      </c>
      <c r="B13" s="29" t="s">
        <v>14</v>
      </c>
      <c r="C13" s="30"/>
      <c r="D13" s="30"/>
    </row>
    <row r="14" spans="1:4" ht="30" customHeight="1">
      <c r="A14" s="24" t="s">
        <v>17</v>
      </c>
      <c r="B14" s="25" t="s">
        <v>16</v>
      </c>
      <c r="C14" s="26">
        <f>+'[6]Res. MINMINAS'!B16</f>
        <v>222.17000000000004</v>
      </c>
      <c r="D14" s="26">
        <f>+'[6]Res. MINMINAS'!C16</f>
        <v>231.05680000000004</v>
      </c>
    </row>
    <row r="15" spans="1:4" ht="30" customHeight="1">
      <c r="A15" s="24" t="s">
        <v>19</v>
      </c>
      <c r="B15" s="25" t="s">
        <v>18</v>
      </c>
      <c r="C15" s="26"/>
      <c r="D15" s="26"/>
    </row>
    <row r="16" spans="1:4" ht="30" customHeight="1">
      <c r="A16" s="24" t="s">
        <v>21</v>
      </c>
      <c r="B16" s="25" t="s">
        <v>20</v>
      </c>
      <c r="C16" s="26">
        <f>+'[6]Res. MINMINAS'!B21</f>
        <v>1297.9125</v>
      </c>
      <c r="D16" s="26"/>
    </row>
    <row r="17" spans="1:4" ht="30" customHeight="1">
      <c r="A17" s="28" t="s">
        <v>24</v>
      </c>
      <c r="B17" s="29" t="s">
        <v>22</v>
      </c>
      <c r="C17" s="30" t="s">
        <v>23</v>
      </c>
      <c r="D17" s="30"/>
    </row>
    <row r="18" spans="1:4" ht="30" customHeight="1">
      <c r="A18" s="24" t="s">
        <v>26</v>
      </c>
      <c r="B18" s="25" t="s">
        <v>25</v>
      </c>
      <c r="C18" s="26">
        <f>+'[6]Res. MINMINAS'!B18</f>
        <v>384.8</v>
      </c>
      <c r="D18" s="26">
        <f>+'[6]Res. MINMINAS'!C18</f>
        <v>384.8</v>
      </c>
    </row>
    <row r="19" spans="1:4" ht="30" customHeight="1">
      <c r="A19" s="24" t="s">
        <v>90</v>
      </c>
      <c r="B19" s="31" t="s">
        <v>27</v>
      </c>
      <c r="C19" s="32" t="s">
        <v>28</v>
      </c>
      <c r="D19" s="26" t="s">
        <v>29</v>
      </c>
    </row>
    <row r="20" spans="1:4" ht="30" customHeight="1">
      <c r="A20" s="24" t="s">
        <v>32</v>
      </c>
      <c r="B20" s="31" t="s">
        <v>31</v>
      </c>
      <c r="C20" s="33"/>
      <c r="D20" s="33"/>
    </row>
    <row r="21" spans="1:4" ht="30" customHeight="1" thickBot="1">
      <c r="A21" s="82" t="s">
        <v>91</v>
      </c>
      <c r="B21" s="34" t="s">
        <v>33</v>
      </c>
      <c r="C21" s="35"/>
      <c r="D21" s="36">
        <f>+'[6]Res. MINMINAS'!G124</f>
        <v>301.4754</v>
      </c>
    </row>
    <row r="22" spans="1:4" ht="12" customHeight="1" thickTop="1">
      <c r="A22" s="37"/>
      <c r="B22" s="38"/>
      <c r="C22" s="39"/>
      <c r="D22" s="39"/>
    </row>
    <row r="23" s="5" customFormat="1" ht="20.25">
      <c r="A23" s="5" t="s">
        <v>34</v>
      </c>
    </row>
    <row r="24" s="5" customFormat="1" ht="20.25">
      <c r="A24" s="41" t="s">
        <v>92</v>
      </c>
    </row>
    <row r="25" s="5" customFormat="1" ht="20.25">
      <c r="A25" s="40" t="s">
        <v>35</v>
      </c>
    </row>
    <row r="26" s="5" customFormat="1" ht="20.25">
      <c r="A26" s="38" t="s">
        <v>36</v>
      </c>
    </row>
    <row r="27" s="5" customFormat="1" ht="20.25">
      <c r="A27" s="38" t="s">
        <v>37</v>
      </c>
    </row>
    <row r="28" s="5" customFormat="1" ht="20.25">
      <c r="A28" s="41" t="s">
        <v>38</v>
      </c>
    </row>
    <row r="29" s="5" customFormat="1" ht="20.25">
      <c r="A29" s="41" t="s">
        <v>39</v>
      </c>
    </row>
    <row r="30" s="5" customFormat="1" ht="20.25">
      <c r="A30" s="41" t="s">
        <v>40</v>
      </c>
    </row>
    <row r="31" s="5" customFormat="1" ht="20.25">
      <c r="A31" s="41" t="s">
        <v>41</v>
      </c>
    </row>
    <row r="32" s="5" customFormat="1" ht="20.25"/>
    <row r="33" s="5" customFormat="1" ht="20.25"/>
    <row r="34" s="5" customFormat="1" ht="21.75" customHeight="1"/>
    <row r="36" spans="1:4" s="5" customFormat="1" ht="20.25">
      <c r="A36" s="2" t="s">
        <v>0</v>
      </c>
      <c r="B36" s="3"/>
      <c r="C36" s="4"/>
      <c r="D36" s="4"/>
    </row>
    <row r="37" spans="1:4" s="5" customFormat="1" ht="20.25">
      <c r="A37" s="6" t="s">
        <v>1</v>
      </c>
      <c r="B37" s="3"/>
      <c r="C37" s="4"/>
      <c r="D37" s="4"/>
    </row>
    <row r="38" spans="1:4" s="5" customFormat="1" ht="20.25">
      <c r="A38" s="6" t="s">
        <v>42</v>
      </c>
      <c r="B38" s="42"/>
      <c r="C38" s="4"/>
      <c r="D38" s="4"/>
    </row>
    <row r="39" spans="1:4" s="5" customFormat="1" ht="20.25">
      <c r="A39" s="6" t="s">
        <v>43</v>
      </c>
      <c r="B39" s="42"/>
      <c r="C39" s="4"/>
      <c r="D39" s="4"/>
    </row>
    <row r="40" spans="1:4" s="5" customFormat="1" ht="20.25">
      <c r="A40" s="6" t="s">
        <v>44</v>
      </c>
      <c r="B40" s="3"/>
      <c r="C40" s="4"/>
      <c r="D40" s="4"/>
    </row>
    <row r="41" s="5" customFormat="1" ht="20.25">
      <c r="A41" s="7"/>
    </row>
    <row r="42" spans="1:4" s="5" customFormat="1" ht="21" thickBot="1">
      <c r="A42" s="8" t="str">
        <f>'[6]Res. MINMINAS'!A7</f>
        <v>VIGENCIA:  0:00 horas 1 de JUNIO de  2008.</v>
      </c>
      <c r="B42" s="9"/>
      <c r="C42" s="10"/>
      <c r="D42" s="10"/>
    </row>
    <row r="43" spans="1:4" ht="20.25" thickTop="1">
      <c r="A43" s="11"/>
      <c r="B43" s="179" t="s">
        <v>4</v>
      </c>
      <c r="C43" s="12" t="s">
        <v>5</v>
      </c>
      <c r="D43" s="183" t="s">
        <v>6</v>
      </c>
    </row>
    <row r="44" spans="1:4" ht="20.25" thickBot="1">
      <c r="A44" s="14"/>
      <c r="B44" s="180"/>
      <c r="C44" s="15" t="s">
        <v>7</v>
      </c>
      <c r="D44" s="182"/>
    </row>
    <row r="45" spans="1:4" s="23" customFormat="1" ht="12" customHeight="1" thickBot="1" thickTop="1">
      <c r="A45" s="43"/>
      <c r="B45" s="44"/>
      <c r="C45" s="45"/>
      <c r="D45" s="44"/>
    </row>
    <row r="46" spans="1:4" s="23" customFormat="1" ht="30" customHeight="1" thickTop="1">
      <c r="A46" s="46" t="s">
        <v>8</v>
      </c>
      <c r="B46" s="47" t="s">
        <v>45</v>
      </c>
      <c r="C46" s="22">
        <v>1974.28</v>
      </c>
      <c r="D46" s="22">
        <v>1660.71</v>
      </c>
    </row>
    <row r="47" spans="1:4" ht="30" customHeight="1">
      <c r="A47" s="48" t="s">
        <v>10</v>
      </c>
      <c r="B47" s="25" t="s">
        <v>46</v>
      </c>
      <c r="C47" s="26">
        <v>166.23</v>
      </c>
      <c r="D47" s="26">
        <v>166.23</v>
      </c>
    </row>
    <row r="48" spans="1:4" ht="30" customHeight="1">
      <c r="A48" s="48" t="s">
        <v>11</v>
      </c>
      <c r="B48" s="25" t="s">
        <v>47</v>
      </c>
      <c r="C48" s="26">
        <v>58.03</v>
      </c>
      <c r="D48" s="26">
        <v>58.03</v>
      </c>
    </row>
    <row r="49" spans="1:4" ht="30" customHeight="1">
      <c r="A49" s="48" t="s">
        <v>13</v>
      </c>
      <c r="B49" s="25" t="s">
        <v>48</v>
      </c>
      <c r="C49" s="32">
        <v>16.08</v>
      </c>
      <c r="D49" s="26">
        <v>16.08</v>
      </c>
    </row>
    <row r="50" spans="1:4" ht="30" customHeight="1">
      <c r="A50" s="49" t="s">
        <v>15</v>
      </c>
      <c r="B50" s="29" t="s">
        <v>49</v>
      </c>
      <c r="C50" s="30">
        <f>SUM(C46:C49)</f>
        <v>2214.62</v>
      </c>
      <c r="D50" s="30">
        <f>SUM(D46:D49)</f>
        <v>1901.05</v>
      </c>
    </row>
    <row r="51" spans="1:4" ht="30" customHeight="1">
      <c r="A51" s="48" t="s">
        <v>17</v>
      </c>
      <c r="B51" s="25" t="s">
        <v>50</v>
      </c>
      <c r="C51" s="26">
        <v>169.39</v>
      </c>
      <c r="D51" s="26">
        <v>158.1</v>
      </c>
    </row>
    <row r="52" spans="1:4" ht="30" customHeight="1">
      <c r="A52" s="48" t="s">
        <v>19</v>
      </c>
      <c r="B52" s="25" t="s">
        <v>51</v>
      </c>
      <c r="C52" s="26">
        <v>3</v>
      </c>
      <c r="D52" s="26">
        <v>3</v>
      </c>
    </row>
    <row r="53" spans="1:4" ht="30" customHeight="1">
      <c r="A53" s="49" t="s">
        <v>21</v>
      </c>
      <c r="B53" s="29" t="s">
        <v>22</v>
      </c>
      <c r="C53" s="30">
        <f>SUM(C50:C52)</f>
        <v>2387.0099999999998</v>
      </c>
      <c r="D53" s="30">
        <f>SUM(D50:D52)</f>
        <v>2062.15</v>
      </c>
    </row>
    <row r="54" spans="1:4" ht="30" customHeight="1">
      <c r="A54" s="48" t="s">
        <v>24</v>
      </c>
      <c r="B54" s="25" t="s">
        <v>52</v>
      </c>
      <c r="C54" s="26">
        <v>259.74</v>
      </c>
      <c r="D54" s="26">
        <v>248.44</v>
      </c>
    </row>
    <row r="55" spans="1:4" ht="30" customHeight="1">
      <c r="A55" s="48" t="s">
        <v>26</v>
      </c>
      <c r="B55" s="25" t="s">
        <v>53</v>
      </c>
      <c r="C55" s="26">
        <v>8.86</v>
      </c>
      <c r="D55" s="26" t="s">
        <v>29</v>
      </c>
    </row>
    <row r="56" spans="1:4" ht="30" customHeight="1">
      <c r="A56" s="48" t="s">
        <v>30</v>
      </c>
      <c r="B56" s="25" t="s">
        <v>54</v>
      </c>
      <c r="C56" s="33"/>
      <c r="D56" s="33"/>
    </row>
    <row r="57" spans="1:4" ht="30" customHeight="1" thickBot="1">
      <c r="A57" s="50" t="s">
        <v>32</v>
      </c>
      <c r="B57" s="51" t="s">
        <v>55</v>
      </c>
      <c r="C57" s="36" t="s">
        <v>28</v>
      </c>
      <c r="D57" s="36">
        <f>'[6]Res. MINMINAS'!E29</f>
        <v>143.3802</v>
      </c>
    </row>
    <row r="58" spans="1:4" ht="12" customHeight="1" thickTop="1">
      <c r="A58" s="37"/>
      <c r="B58" s="38"/>
      <c r="C58" s="39"/>
      <c r="D58" s="39"/>
    </row>
    <row r="59" s="5" customFormat="1" ht="20.25">
      <c r="A59" s="5" t="s">
        <v>56</v>
      </c>
    </row>
    <row r="60" s="5" customFormat="1" ht="20.25">
      <c r="A60" s="40" t="s">
        <v>57</v>
      </c>
    </row>
    <row r="61" s="5" customFormat="1" ht="20.25">
      <c r="A61" s="40" t="s">
        <v>58</v>
      </c>
    </row>
    <row r="62" s="5" customFormat="1" ht="20.25">
      <c r="A62" s="38" t="s">
        <v>59</v>
      </c>
    </row>
    <row r="63" s="5" customFormat="1" ht="20.25">
      <c r="A63" s="38" t="s">
        <v>60</v>
      </c>
    </row>
    <row r="64" s="5" customFormat="1" ht="20.25">
      <c r="A64" s="41" t="s">
        <v>61</v>
      </c>
    </row>
    <row r="65" s="5" customFormat="1" ht="20.25">
      <c r="A65" s="38" t="s">
        <v>62</v>
      </c>
    </row>
    <row r="66" s="5" customFormat="1" ht="20.25">
      <c r="A66" s="38" t="s">
        <v>63</v>
      </c>
    </row>
    <row r="67" s="5" customFormat="1" ht="20.25">
      <c r="A67" s="5" t="s">
        <v>64</v>
      </c>
    </row>
    <row r="68" s="5" customFormat="1" ht="20.25">
      <c r="E68" s="52"/>
    </row>
    <row r="69" spans="1:5" s="5" customFormat="1" ht="20.25">
      <c r="A69" s="52"/>
      <c r="B69" s="53" t="s">
        <v>65</v>
      </c>
      <c r="C69" s="54"/>
      <c r="D69" s="54"/>
      <c r="E69" s="52"/>
    </row>
    <row r="70" spans="1:5" ht="19.5">
      <c r="A70" s="55"/>
      <c r="B70" s="56"/>
      <c r="C70" s="57"/>
      <c r="D70" s="57"/>
      <c r="E70" s="58"/>
    </row>
    <row r="72" spans="2:6" ht="19.5">
      <c r="B72" s="184" t="s">
        <v>66</v>
      </c>
      <c r="C72" s="184"/>
      <c r="D72" s="184"/>
      <c r="E72" s="184"/>
      <c r="F72" s="184"/>
    </row>
    <row r="73" spans="2:6" ht="20.25" thickBot="1">
      <c r="B73" s="59"/>
      <c r="C73" s="59"/>
      <c r="D73" s="59"/>
      <c r="E73" s="59"/>
      <c r="F73" s="59"/>
    </row>
    <row r="74" spans="2:6" ht="27.75" customHeight="1" thickBot="1" thickTop="1">
      <c r="B74" s="60" t="s">
        <v>67</v>
      </c>
      <c r="C74" s="60" t="s">
        <v>5</v>
      </c>
      <c r="D74" s="60" t="s">
        <v>68</v>
      </c>
      <c r="E74" s="60" t="s">
        <v>69</v>
      </c>
      <c r="F74" s="60" t="s">
        <v>70</v>
      </c>
    </row>
    <row r="75" spans="2:6" s="61" customFormat="1" ht="12" customHeight="1" thickBot="1" thickTop="1">
      <c r="B75" s="62"/>
      <c r="C75" s="62"/>
      <c r="D75" s="62"/>
      <c r="E75" s="62"/>
      <c r="F75" s="62"/>
    </row>
    <row r="76" spans="2:6" ht="20.25" thickTop="1">
      <c r="B76" s="63" t="s">
        <v>71</v>
      </c>
      <c r="C76" s="64">
        <v>0.05</v>
      </c>
      <c r="D76" s="65">
        <v>0.06</v>
      </c>
      <c r="E76" s="66">
        <v>8</v>
      </c>
      <c r="F76" s="67">
        <v>38851</v>
      </c>
    </row>
    <row r="77" spans="2:6" ht="19.5">
      <c r="B77" s="68" t="s">
        <v>72</v>
      </c>
      <c r="C77" s="69">
        <v>0.05</v>
      </c>
      <c r="D77" s="70">
        <v>0.06</v>
      </c>
      <c r="E77" s="71">
        <v>1</v>
      </c>
      <c r="F77" s="72">
        <v>38840</v>
      </c>
    </row>
    <row r="78" spans="2:6" ht="19.5">
      <c r="B78" s="68" t="s">
        <v>73</v>
      </c>
      <c r="C78" s="69">
        <v>0.06</v>
      </c>
      <c r="D78" s="70">
        <v>0.06</v>
      </c>
      <c r="E78" s="71">
        <v>31</v>
      </c>
      <c r="F78" s="72">
        <v>39071</v>
      </c>
    </row>
    <row r="79" spans="2:6" ht="19.5">
      <c r="B79" s="68" t="s">
        <v>74</v>
      </c>
      <c r="C79" s="83">
        <v>0.185</v>
      </c>
      <c r="D79" s="70">
        <v>0.06</v>
      </c>
      <c r="E79" s="71">
        <v>18</v>
      </c>
      <c r="F79" s="72">
        <v>39062</v>
      </c>
    </row>
    <row r="80" spans="2:6" ht="19.5">
      <c r="B80" s="68" t="s">
        <v>75</v>
      </c>
      <c r="C80" s="69">
        <v>0.06</v>
      </c>
      <c r="D80" s="70">
        <v>0.06</v>
      </c>
      <c r="E80" s="71">
        <v>6</v>
      </c>
      <c r="F80" s="72">
        <v>38835</v>
      </c>
    </row>
    <row r="81" spans="2:6" ht="19.5">
      <c r="B81" s="68" t="s">
        <v>76</v>
      </c>
      <c r="C81" s="69">
        <v>0.06</v>
      </c>
      <c r="D81" s="70">
        <v>0.06</v>
      </c>
      <c r="E81" s="71">
        <v>11</v>
      </c>
      <c r="F81" s="72">
        <v>38829</v>
      </c>
    </row>
    <row r="82" spans="2:6" ht="19.5">
      <c r="B82" s="68" t="s">
        <v>77</v>
      </c>
      <c r="C82" s="69">
        <v>0.06</v>
      </c>
      <c r="D82" s="70">
        <v>0.06</v>
      </c>
      <c r="E82" s="71">
        <v>8</v>
      </c>
      <c r="F82" s="72">
        <v>38811</v>
      </c>
    </row>
    <row r="83" spans="2:6" ht="19.5">
      <c r="B83" s="68" t="s">
        <v>78</v>
      </c>
      <c r="C83" s="69">
        <v>0.06</v>
      </c>
      <c r="D83" s="70">
        <v>0.06</v>
      </c>
      <c r="E83" s="71">
        <v>4</v>
      </c>
      <c r="F83" s="72">
        <v>38780</v>
      </c>
    </row>
    <row r="84" spans="2:6" ht="19.5">
      <c r="B84" s="68" t="s">
        <v>79</v>
      </c>
      <c r="C84" s="69">
        <v>0.06</v>
      </c>
      <c r="D84" s="70">
        <v>0.06</v>
      </c>
      <c r="E84" s="71">
        <v>3</v>
      </c>
      <c r="F84" s="72">
        <v>38807</v>
      </c>
    </row>
    <row r="85" spans="2:6" ht="19.5">
      <c r="B85" s="68" t="s">
        <v>80</v>
      </c>
      <c r="C85" s="69">
        <v>0.03</v>
      </c>
      <c r="D85" s="70">
        <v>0.06</v>
      </c>
      <c r="E85" s="71">
        <v>2</v>
      </c>
      <c r="F85" s="72">
        <v>38778</v>
      </c>
    </row>
    <row r="86" spans="2:6" ht="19.5">
      <c r="B86" s="68" t="s">
        <v>81</v>
      </c>
      <c r="C86" s="69">
        <v>0.03</v>
      </c>
      <c r="D86" s="70">
        <v>0.06</v>
      </c>
      <c r="E86" s="71">
        <v>9</v>
      </c>
      <c r="F86" s="72">
        <v>38831</v>
      </c>
    </row>
    <row r="87" spans="2:6" ht="19.5">
      <c r="B87" s="68" t="s">
        <v>82</v>
      </c>
      <c r="C87" s="69">
        <v>0.03</v>
      </c>
      <c r="D87" s="70">
        <v>0.06</v>
      </c>
      <c r="E87" s="71">
        <v>8</v>
      </c>
      <c r="F87" s="72">
        <v>38868</v>
      </c>
    </row>
    <row r="88" spans="2:6" ht="19.5">
      <c r="B88" s="73" t="s">
        <v>83</v>
      </c>
      <c r="C88" s="70">
        <v>0.06</v>
      </c>
      <c r="D88" s="70">
        <v>0.06</v>
      </c>
      <c r="E88" s="71">
        <v>4</v>
      </c>
      <c r="F88" s="72">
        <v>38859</v>
      </c>
    </row>
    <row r="89" spans="2:6" ht="19.5">
      <c r="B89" s="73" t="s">
        <v>84</v>
      </c>
      <c r="C89" s="70">
        <v>0.03</v>
      </c>
      <c r="D89" s="70">
        <v>0.03</v>
      </c>
      <c r="E89" s="71">
        <v>6</v>
      </c>
      <c r="F89" s="72">
        <v>39137</v>
      </c>
    </row>
    <row r="90" spans="2:6" ht="20.25" thickBot="1">
      <c r="B90" s="74" t="s">
        <v>85</v>
      </c>
      <c r="C90" s="75">
        <v>0.03</v>
      </c>
      <c r="D90" s="75">
        <v>0.03</v>
      </c>
      <c r="E90" s="76">
        <v>5</v>
      </c>
      <c r="F90" s="77">
        <v>39339</v>
      </c>
    </row>
    <row r="91" ht="20.25" thickTop="1"/>
  </sheetData>
  <sheetProtection password="CDF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27" customWidth="1"/>
    <col min="2" max="2" width="100.00390625" style="27" customWidth="1"/>
    <col min="3" max="3" width="39.421875" style="27" customWidth="1"/>
    <col min="4" max="4" width="34.7109375" style="27" customWidth="1"/>
    <col min="5" max="5" width="30.140625" style="27" customWidth="1"/>
    <col min="6" max="6" width="28.140625" style="27" bestFit="1" customWidth="1"/>
    <col min="7" max="16384" width="11.421875" style="27" customWidth="1"/>
  </cols>
  <sheetData>
    <row r="1" spans="1:4" s="5" customFormat="1" ht="20.25">
      <c r="A1" s="2" t="s">
        <v>0</v>
      </c>
      <c r="B1" s="3"/>
      <c r="C1" s="4"/>
      <c r="D1" s="4"/>
    </row>
    <row r="2" spans="1:4" s="5" customFormat="1" ht="20.25">
      <c r="A2" s="6" t="s">
        <v>1</v>
      </c>
      <c r="B2" s="3"/>
      <c r="C2" s="4"/>
      <c r="D2" s="4"/>
    </row>
    <row r="3" spans="1:4" s="5" customFormat="1" ht="20.25">
      <c r="A3" s="6" t="s">
        <v>2</v>
      </c>
      <c r="B3" s="3"/>
      <c r="C3" s="4"/>
      <c r="D3" s="4"/>
    </row>
    <row r="4" spans="1:3" s="5" customFormat="1" ht="21.75" customHeight="1">
      <c r="A4" s="78" t="s">
        <v>86</v>
      </c>
      <c r="B4" s="79"/>
      <c r="C4" s="79"/>
    </row>
    <row r="5" spans="1:4" s="9" customFormat="1" ht="21.75" customHeight="1" thickBot="1">
      <c r="A5" s="8" t="s">
        <v>95</v>
      </c>
      <c r="C5" s="10"/>
      <c r="D5" s="10"/>
    </row>
    <row r="6" spans="1:4" s="13" customFormat="1" ht="20.25" thickTop="1">
      <c r="A6" s="11"/>
      <c r="B6" s="179" t="s">
        <v>4</v>
      </c>
      <c r="C6" s="12" t="s">
        <v>5</v>
      </c>
      <c r="D6" s="181" t="s">
        <v>87</v>
      </c>
    </row>
    <row r="7" spans="1:4" s="13" customFormat="1" ht="20.25" thickBot="1">
      <c r="A7" s="14"/>
      <c r="B7" s="180"/>
      <c r="C7" s="15" t="s">
        <v>7</v>
      </c>
      <c r="D7" s="182"/>
    </row>
    <row r="8" spans="1:4" s="19" customFormat="1" ht="12" customHeight="1" thickBot="1" thickTop="1">
      <c r="A8" s="16"/>
      <c r="B8" s="17"/>
      <c r="C8" s="18"/>
      <c r="D8" s="17"/>
    </row>
    <row r="9" spans="1:4" s="23" customFormat="1" ht="30" customHeight="1" thickTop="1">
      <c r="A9" s="20" t="s">
        <v>8</v>
      </c>
      <c r="B9" s="21" t="s">
        <v>9</v>
      </c>
      <c r="C9" s="22">
        <v>3601.6</v>
      </c>
      <c r="D9" s="22">
        <v>3683.0315000000005</v>
      </c>
    </row>
    <row r="10" spans="1:4" s="23" customFormat="1" ht="30" customHeight="1">
      <c r="A10" s="24" t="s">
        <v>10</v>
      </c>
      <c r="B10" s="80" t="s">
        <v>88</v>
      </c>
      <c r="C10" s="81"/>
      <c r="D10" s="81"/>
    </row>
    <row r="11" spans="1:4" ht="30" customHeight="1">
      <c r="A11" s="24" t="s">
        <v>11</v>
      </c>
      <c r="B11" s="31" t="s">
        <v>89</v>
      </c>
      <c r="C11" s="26"/>
      <c r="D11" s="26"/>
    </row>
    <row r="12" spans="1:4" ht="30" customHeight="1">
      <c r="A12" s="24" t="s">
        <v>13</v>
      </c>
      <c r="B12" s="25" t="s">
        <v>12</v>
      </c>
      <c r="C12" s="26">
        <v>18.617640163199997</v>
      </c>
      <c r="D12" s="26">
        <v>18.617640163199997</v>
      </c>
    </row>
    <row r="13" spans="1:4" ht="30" customHeight="1">
      <c r="A13" s="28" t="s">
        <v>15</v>
      </c>
      <c r="B13" s="29" t="s">
        <v>14</v>
      </c>
      <c r="C13" s="30"/>
      <c r="D13" s="30"/>
    </row>
    <row r="14" spans="1:4" ht="30" customHeight="1">
      <c r="A14" s="24" t="s">
        <v>17</v>
      </c>
      <c r="B14" s="25" t="s">
        <v>16</v>
      </c>
      <c r="C14" s="26">
        <v>224.89750000000006</v>
      </c>
      <c r="D14" s="26">
        <v>233.89340000000007</v>
      </c>
    </row>
    <row r="15" spans="1:4" ht="30" customHeight="1">
      <c r="A15" s="24" t="s">
        <v>19</v>
      </c>
      <c r="B15" s="25" t="s">
        <v>18</v>
      </c>
      <c r="C15" s="26"/>
      <c r="D15" s="26"/>
    </row>
    <row r="16" spans="1:4" ht="30" customHeight="1">
      <c r="A16" s="24" t="s">
        <v>21</v>
      </c>
      <c r="B16" s="25" t="s">
        <v>20</v>
      </c>
      <c r="C16" s="26">
        <v>1297.9125</v>
      </c>
      <c r="D16" s="26"/>
    </row>
    <row r="17" spans="1:4" ht="30" customHeight="1">
      <c r="A17" s="28" t="s">
        <v>24</v>
      </c>
      <c r="B17" s="29" t="s">
        <v>22</v>
      </c>
      <c r="C17" s="30" t="s">
        <v>23</v>
      </c>
      <c r="D17" s="30"/>
    </row>
    <row r="18" spans="1:4" ht="30" customHeight="1">
      <c r="A18" s="24" t="s">
        <v>26</v>
      </c>
      <c r="B18" s="25" t="s">
        <v>25</v>
      </c>
      <c r="C18" s="26">
        <v>384.8</v>
      </c>
      <c r="D18" s="26">
        <v>384.8</v>
      </c>
    </row>
    <row r="19" spans="1:4" ht="30" customHeight="1">
      <c r="A19" s="24" t="s">
        <v>90</v>
      </c>
      <c r="B19" s="31" t="s">
        <v>27</v>
      </c>
      <c r="C19" s="32" t="s">
        <v>28</v>
      </c>
      <c r="D19" s="26" t="s">
        <v>29</v>
      </c>
    </row>
    <row r="20" spans="1:4" ht="30" customHeight="1">
      <c r="A20" s="24" t="s">
        <v>32</v>
      </c>
      <c r="B20" s="31" t="s">
        <v>31</v>
      </c>
      <c r="C20" s="33"/>
      <c r="D20" s="33"/>
    </row>
    <row r="21" spans="1:4" ht="30" customHeight="1" thickBot="1">
      <c r="A21" s="82" t="s">
        <v>91</v>
      </c>
      <c r="B21" s="34" t="s">
        <v>33</v>
      </c>
      <c r="C21" s="35"/>
      <c r="D21" s="36">
        <v>301.4754</v>
      </c>
    </row>
    <row r="22" spans="1:4" ht="12" customHeight="1" thickTop="1">
      <c r="A22" s="37"/>
      <c r="B22" s="38"/>
      <c r="C22" s="39"/>
      <c r="D22" s="39"/>
    </row>
    <row r="23" s="5" customFormat="1" ht="20.25">
      <c r="A23" s="5" t="s">
        <v>34</v>
      </c>
    </row>
    <row r="24" s="5" customFormat="1" ht="20.25">
      <c r="A24" s="41" t="s">
        <v>92</v>
      </c>
    </row>
    <row r="25" s="5" customFormat="1" ht="20.25">
      <c r="A25" s="40" t="s">
        <v>35</v>
      </c>
    </row>
    <row r="26" s="5" customFormat="1" ht="20.25">
      <c r="A26" s="38" t="s">
        <v>36</v>
      </c>
    </row>
    <row r="27" s="5" customFormat="1" ht="20.25">
      <c r="A27" s="38" t="s">
        <v>37</v>
      </c>
    </row>
    <row r="28" s="5" customFormat="1" ht="20.25">
      <c r="A28" s="41" t="s">
        <v>38</v>
      </c>
    </row>
    <row r="29" s="5" customFormat="1" ht="20.25">
      <c r="A29" s="41" t="s">
        <v>39</v>
      </c>
    </row>
    <row r="30" s="5" customFormat="1" ht="20.25">
      <c r="A30" s="41" t="s">
        <v>40</v>
      </c>
    </row>
    <row r="31" s="5" customFormat="1" ht="20.25">
      <c r="A31" s="41" t="s">
        <v>41</v>
      </c>
    </row>
    <row r="32" s="5" customFormat="1" ht="20.25"/>
    <row r="33" s="5" customFormat="1" ht="20.25"/>
    <row r="34" s="5" customFormat="1" ht="21.75" customHeight="1"/>
    <row r="36" spans="1:4" s="5" customFormat="1" ht="20.25">
      <c r="A36" s="2" t="s">
        <v>0</v>
      </c>
      <c r="B36" s="3"/>
      <c r="C36" s="4"/>
      <c r="D36" s="4"/>
    </row>
    <row r="37" spans="1:4" s="5" customFormat="1" ht="20.25">
      <c r="A37" s="6" t="s">
        <v>1</v>
      </c>
      <c r="B37" s="3"/>
      <c r="C37" s="4"/>
      <c r="D37" s="4"/>
    </row>
    <row r="38" spans="1:4" s="5" customFormat="1" ht="20.25">
      <c r="A38" s="6" t="s">
        <v>42</v>
      </c>
      <c r="B38" s="42"/>
      <c r="C38" s="4"/>
      <c r="D38" s="4"/>
    </row>
    <row r="39" spans="1:4" s="5" customFormat="1" ht="20.25">
      <c r="A39" s="6" t="s">
        <v>43</v>
      </c>
      <c r="B39" s="42"/>
      <c r="C39" s="4"/>
      <c r="D39" s="4"/>
    </row>
    <row r="40" spans="1:4" s="5" customFormat="1" ht="20.25">
      <c r="A40" s="6" t="s">
        <v>44</v>
      </c>
      <c r="B40" s="3"/>
      <c r="C40" s="4"/>
      <c r="D40" s="4"/>
    </row>
    <row r="41" s="5" customFormat="1" ht="20.25">
      <c r="A41" s="7"/>
    </row>
    <row r="42" spans="1:4" s="5" customFormat="1" ht="21" thickBot="1">
      <c r="A42" s="8" t="s">
        <v>95</v>
      </c>
      <c r="B42" s="9"/>
      <c r="C42" s="10"/>
      <c r="D42" s="10"/>
    </row>
    <row r="43" spans="1:4" ht="20.25" thickTop="1">
      <c r="A43" s="11"/>
      <c r="B43" s="179" t="s">
        <v>4</v>
      </c>
      <c r="C43" s="12" t="s">
        <v>5</v>
      </c>
      <c r="D43" s="183" t="s">
        <v>6</v>
      </c>
    </row>
    <row r="44" spans="1:4" ht="20.25" thickBot="1">
      <c r="A44" s="14"/>
      <c r="B44" s="180"/>
      <c r="C44" s="15" t="s">
        <v>7</v>
      </c>
      <c r="D44" s="182"/>
    </row>
    <row r="45" spans="1:4" s="23" customFormat="1" ht="12" customHeight="1" thickBot="1" thickTop="1">
      <c r="A45" s="43"/>
      <c r="B45" s="44"/>
      <c r="C45" s="45"/>
      <c r="D45" s="44"/>
    </row>
    <row r="46" spans="1:4" s="23" customFormat="1" ht="30" customHeight="1" thickTop="1">
      <c r="A46" s="46" t="s">
        <v>8</v>
      </c>
      <c r="B46" s="47" t="s">
        <v>45</v>
      </c>
      <c r="C46" s="22">
        <v>1974.28</v>
      </c>
      <c r="D46" s="22">
        <v>1660.71</v>
      </c>
    </row>
    <row r="47" spans="1:4" ht="30" customHeight="1">
      <c r="A47" s="48" t="s">
        <v>10</v>
      </c>
      <c r="B47" s="25" t="s">
        <v>46</v>
      </c>
      <c r="C47" s="26">
        <v>166.23</v>
      </c>
      <c r="D47" s="26">
        <v>166.23</v>
      </c>
    </row>
    <row r="48" spans="1:4" ht="30" customHeight="1">
      <c r="A48" s="48" t="s">
        <v>11</v>
      </c>
      <c r="B48" s="25" t="s">
        <v>47</v>
      </c>
      <c r="C48" s="26">
        <v>58.03</v>
      </c>
      <c r="D48" s="26">
        <v>58.03</v>
      </c>
    </row>
    <row r="49" spans="1:4" ht="30" customHeight="1">
      <c r="A49" s="48" t="s">
        <v>13</v>
      </c>
      <c r="B49" s="25" t="s">
        <v>48</v>
      </c>
      <c r="C49" s="32">
        <v>16.08</v>
      </c>
      <c r="D49" s="26">
        <v>16.08</v>
      </c>
    </row>
    <row r="50" spans="1:4" ht="30" customHeight="1">
      <c r="A50" s="49" t="s">
        <v>15</v>
      </c>
      <c r="B50" s="29" t="s">
        <v>49</v>
      </c>
      <c r="C50" s="30">
        <v>2214.62</v>
      </c>
      <c r="D50" s="30">
        <v>1901.05</v>
      </c>
    </row>
    <row r="51" spans="1:4" ht="30" customHeight="1">
      <c r="A51" s="48" t="s">
        <v>17</v>
      </c>
      <c r="B51" s="25" t="s">
        <v>50</v>
      </c>
      <c r="C51" s="26">
        <v>169.39</v>
      </c>
      <c r="D51" s="26">
        <v>158.1</v>
      </c>
    </row>
    <row r="52" spans="1:4" ht="30" customHeight="1">
      <c r="A52" s="48" t="s">
        <v>19</v>
      </c>
      <c r="B52" s="25" t="s">
        <v>51</v>
      </c>
      <c r="C52" s="26">
        <v>3</v>
      </c>
      <c r="D52" s="26">
        <v>3</v>
      </c>
    </row>
    <row r="53" spans="1:4" ht="30" customHeight="1">
      <c r="A53" s="49" t="s">
        <v>21</v>
      </c>
      <c r="B53" s="29" t="s">
        <v>22</v>
      </c>
      <c r="C53" s="30">
        <v>2387.0099999999998</v>
      </c>
      <c r="D53" s="30">
        <v>2062.15</v>
      </c>
    </row>
    <row r="54" spans="1:4" ht="30" customHeight="1">
      <c r="A54" s="48" t="s">
        <v>24</v>
      </c>
      <c r="B54" s="25" t="s">
        <v>52</v>
      </c>
      <c r="C54" s="26">
        <v>259.74</v>
      </c>
      <c r="D54" s="26">
        <v>248.44</v>
      </c>
    </row>
    <row r="55" spans="1:4" ht="30" customHeight="1">
      <c r="A55" s="48" t="s">
        <v>26</v>
      </c>
      <c r="B55" s="25" t="s">
        <v>53</v>
      </c>
      <c r="C55" s="26">
        <v>8.86</v>
      </c>
      <c r="D55" s="26" t="s">
        <v>29</v>
      </c>
    </row>
    <row r="56" spans="1:4" ht="30" customHeight="1">
      <c r="A56" s="48" t="s">
        <v>30</v>
      </c>
      <c r="B56" s="25" t="s">
        <v>54</v>
      </c>
      <c r="C56" s="33"/>
      <c r="D56" s="33"/>
    </row>
    <row r="57" spans="1:4" ht="30" customHeight="1" thickBot="1">
      <c r="A57" s="50" t="s">
        <v>32</v>
      </c>
      <c r="B57" s="51" t="s">
        <v>55</v>
      </c>
      <c r="C57" s="36" t="s">
        <v>28</v>
      </c>
      <c r="D57" s="36">
        <v>143.3802</v>
      </c>
    </row>
    <row r="58" spans="1:4" ht="12" customHeight="1" thickTop="1">
      <c r="A58" s="37"/>
      <c r="B58" s="38"/>
      <c r="C58" s="39"/>
      <c r="D58" s="39"/>
    </row>
    <row r="59" s="5" customFormat="1" ht="20.25">
      <c r="A59" s="5" t="s">
        <v>56</v>
      </c>
    </row>
    <row r="60" s="5" customFormat="1" ht="20.25">
      <c r="A60" s="40" t="s">
        <v>57</v>
      </c>
    </row>
    <row r="61" s="5" customFormat="1" ht="20.25">
      <c r="A61" s="40" t="s">
        <v>58</v>
      </c>
    </row>
    <row r="62" s="5" customFormat="1" ht="20.25">
      <c r="A62" s="38" t="s">
        <v>59</v>
      </c>
    </row>
    <row r="63" s="5" customFormat="1" ht="20.25">
      <c r="A63" s="38" t="s">
        <v>60</v>
      </c>
    </row>
    <row r="64" s="5" customFormat="1" ht="20.25">
      <c r="A64" s="41" t="s">
        <v>61</v>
      </c>
    </row>
    <row r="65" s="5" customFormat="1" ht="20.25">
      <c r="A65" s="38" t="s">
        <v>62</v>
      </c>
    </row>
    <row r="66" s="5" customFormat="1" ht="20.25">
      <c r="A66" s="38" t="s">
        <v>63</v>
      </c>
    </row>
    <row r="67" s="5" customFormat="1" ht="20.25">
      <c r="A67" s="5" t="s">
        <v>64</v>
      </c>
    </row>
    <row r="68" s="5" customFormat="1" ht="20.25">
      <c r="E68" s="52"/>
    </row>
    <row r="69" spans="1:5" s="5" customFormat="1" ht="20.25">
      <c r="A69" s="52"/>
      <c r="B69" s="53" t="s">
        <v>65</v>
      </c>
      <c r="C69" s="54"/>
      <c r="D69" s="54"/>
      <c r="E69" s="52"/>
    </row>
    <row r="70" spans="1:5" ht="19.5">
      <c r="A70" s="55"/>
      <c r="B70" s="56"/>
      <c r="C70" s="57"/>
      <c r="D70" s="57"/>
      <c r="E70" s="58"/>
    </row>
    <row r="72" spans="2:6" ht="19.5">
      <c r="B72" s="184" t="s">
        <v>66</v>
      </c>
      <c r="C72" s="184"/>
      <c r="D72" s="184"/>
      <c r="E72" s="184"/>
      <c r="F72" s="184"/>
    </row>
    <row r="73" spans="2:6" ht="20.25" thickBot="1">
      <c r="B73" s="59"/>
      <c r="C73" s="59"/>
      <c r="D73" s="59"/>
      <c r="E73" s="59"/>
      <c r="F73" s="59"/>
    </row>
    <row r="74" spans="2:6" ht="27.75" customHeight="1" thickBot="1" thickTop="1">
      <c r="B74" s="60" t="s">
        <v>67</v>
      </c>
      <c r="C74" s="60" t="s">
        <v>5</v>
      </c>
      <c r="D74" s="60" t="s">
        <v>68</v>
      </c>
      <c r="E74" s="60" t="s">
        <v>69</v>
      </c>
      <c r="F74" s="60" t="s">
        <v>70</v>
      </c>
    </row>
    <row r="75" spans="2:6" s="61" customFormat="1" ht="12" customHeight="1" thickBot="1" thickTop="1">
      <c r="B75" s="62"/>
      <c r="C75" s="62"/>
      <c r="D75" s="62"/>
      <c r="E75" s="62"/>
      <c r="F75" s="62"/>
    </row>
    <row r="76" spans="2:6" ht="20.25" thickTop="1">
      <c r="B76" s="63" t="s">
        <v>71</v>
      </c>
      <c r="C76" s="64">
        <v>0.05</v>
      </c>
      <c r="D76" s="65">
        <v>0.06</v>
      </c>
      <c r="E76" s="66">
        <v>8</v>
      </c>
      <c r="F76" s="67">
        <v>38851</v>
      </c>
    </row>
    <row r="77" spans="2:6" ht="19.5">
      <c r="B77" s="68" t="s">
        <v>72</v>
      </c>
      <c r="C77" s="69">
        <v>0.05</v>
      </c>
      <c r="D77" s="70">
        <v>0.06</v>
      </c>
      <c r="E77" s="71">
        <v>1</v>
      </c>
      <c r="F77" s="72">
        <v>38840</v>
      </c>
    </row>
    <row r="78" spans="2:6" ht="19.5">
      <c r="B78" s="68" t="s">
        <v>73</v>
      </c>
      <c r="C78" s="69">
        <v>0.06</v>
      </c>
      <c r="D78" s="70">
        <v>0.06</v>
      </c>
      <c r="E78" s="71">
        <v>31</v>
      </c>
      <c r="F78" s="72">
        <v>39071</v>
      </c>
    </row>
    <row r="79" spans="2:6" ht="19.5">
      <c r="B79" s="68" t="s">
        <v>74</v>
      </c>
      <c r="C79" s="83">
        <v>0.185</v>
      </c>
      <c r="D79" s="70">
        <v>0.06</v>
      </c>
      <c r="E79" s="71">
        <v>18</v>
      </c>
      <c r="F79" s="72">
        <v>39062</v>
      </c>
    </row>
    <row r="80" spans="2:6" ht="19.5">
      <c r="B80" s="68" t="s">
        <v>75</v>
      </c>
      <c r="C80" s="69">
        <v>0.06</v>
      </c>
      <c r="D80" s="70">
        <v>0.06</v>
      </c>
      <c r="E80" s="71">
        <v>6</v>
      </c>
      <c r="F80" s="72">
        <v>38835</v>
      </c>
    </row>
    <row r="81" spans="2:6" ht="19.5">
      <c r="B81" s="68" t="s">
        <v>76</v>
      </c>
      <c r="C81" s="69">
        <v>0.06</v>
      </c>
      <c r="D81" s="70">
        <v>0.06</v>
      </c>
      <c r="E81" s="71">
        <v>11</v>
      </c>
      <c r="F81" s="72">
        <v>38829</v>
      </c>
    </row>
    <row r="82" spans="2:6" ht="19.5">
      <c r="B82" s="68" t="s">
        <v>77</v>
      </c>
      <c r="C82" s="69">
        <v>0.06</v>
      </c>
      <c r="D82" s="70">
        <v>0.06</v>
      </c>
      <c r="E82" s="71">
        <v>8</v>
      </c>
      <c r="F82" s="72">
        <v>38811</v>
      </c>
    </row>
    <row r="83" spans="2:6" ht="19.5">
      <c r="B83" s="68" t="s">
        <v>78</v>
      </c>
      <c r="C83" s="69">
        <v>0.06</v>
      </c>
      <c r="D83" s="70">
        <v>0.06</v>
      </c>
      <c r="E83" s="71">
        <v>4</v>
      </c>
      <c r="F83" s="72">
        <v>38780</v>
      </c>
    </row>
    <row r="84" spans="2:6" ht="19.5">
      <c r="B84" s="68" t="s">
        <v>79</v>
      </c>
      <c r="C84" s="69">
        <v>0.06</v>
      </c>
      <c r="D84" s="70">
        <v>0.06</v>
      </c>
      <c r="E84" s="71">
        <v>3</v>
      </c>
      <c r="F84" s="72">
        <v>38807</v>
      </c>
    </row>
    <row r="85" spans="2:6" ht="19.5">
      <c r="B85" s="68" t="s">
        <v>80</v>
      </c>
      <c r="C85" s="69">
        <v>0.03</v>
      </c>
      <c r="D85" s="70">
        <v>0.06</v>
      </c>
      <c r="E85" s="71">
        <v>2</v>
      </c>
      <c r="F85" s="72">
        <v>38778</v>
      </c>
    </row>
    <row r="86" spans="2:6" ht="19.5">
      <c r="B86" s="68" t="s">
        <v>81</v>
      </c>
      <c r="C86" s="69">
        <v>0.03</v>
      </c>
      <c r="D86" s="70">
        <v>0.06</v>
      </c>
      <c r="E86" s="71">
        <v>9</v>
      </c>
      <c r="F86" s="72">
        <v>38831</v>
      </c>
    </row>
    <row r="87" spans="2:6" ht="19.5">
      <c r="B87" s="68" t="s">
        <v>82</v>
      </c>
      <c r="C87" s="69">
        <v>0.03</v>
      </c>
      <c r="D87" s="70">
        <v>0.06</v>
      </c>
      <c r="E87" s="71">
        <v>8</v>
      </c>
      <c r="F87" s="72">
        <v>38868</v>
      </c>
    </row>
    <row r="88" spans="2:6" ht="19.5">
      <c r="B88" s="73" t="s">
        <v>83</v>
      </c>
      <c r="C88" s="70">
        <v>0.06</v>
      </c>
      <c r="D88" s="70">
        <v>0.06</v>
      </c>
      <c r="E88" s="71">
        <v>4</v>
      </c>
      <c r="F88" s="72">
        <v>38859</v>
      </c>
    </row>
    <row r="89" spans="2:6" ht="19.5">
      <c r="B89" s="73" t="s">
        <v>84</v>
      </c>
      <c r="C89" s="70">
        <v>0.03</v>
      </c>
      <c r="D89" s="70">
        <v>0.03</v>
      </c>
      <c r="E89" s="71">
        <v>6</v>
      </c>
      <c r="F89" s="72">
        <v>39137</v>
      </c>
    </row>
    <row r="90" spans="2:6" ht="20.25" thickBot="1">
      <c r="B90" s="74" t="s">
        <v>85</v>
      </c>
      <c r="C90" s="75">
        <v>0.03</v>
      </c>
      <c r="D90" s="75">
        <v>0.03</v>
      </c>
      <c r="E90" s="76">
        <v>5</v>
      </c>
      <c r="F90" s="77">
        <v>39339</v>
      </c>
    </row>
    <row r="91" ht="20.25" thickTop="1"/>
  </sheetData>
  <sheetProtection password="CC3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90"/>
  <sheetViews>
    <sheetView showGridLines="0" zoomScale="50" zoomScaleNormal="50" zoomScaleSheetLayoutView="40" zoomScalePageLayoutView="0" workbookViewId="0" topLeftCell="A1">
      <selection activeCell="B34" sqref="B34"/>
    </sheetView>
  </sheetViews>
  <sheetFormatPr defaultColWidth="11.421875" defaultRowHeight="12.75"/>
  <cols>
    <col min="1" max="1" width="5.421875" style="27" customWidth="1"/>
    <col min="2" max="2" width="100.00390625" style="27" customWidth="1"/>
    <col min="3" max="3" width="39.421875" style="27" customWidth="1"/>
    <col min="4" max="4" width="34.7109375" style="27" customWidth="1"/>
    <col min="5" max="5" width="30.140625" style="27" customWidth="1"/>
    <col min="6" max="6" width="28.140625" style="27" bestFit="1" customWidth="1"/>
    <col min="7" max="16384" width="11.421875" style="27" customWidth="1"/>
  </cols>
  <sheetData>
    <row r="1" spans="1:4" s="5" customFormat="1" ht="20.25">
      <c r="A1" s="2" t="s">
        <v>0</v>
      </c>
      <c r="B1" s="3"/>
      <c r="C1" s="4"/>
      <c r="D1" s="4"/>
    </row>
    <row r="2" spans="1:4" s="5" customFormat="1" ht="20.25">
      <c r="A2" s="6" t="s">
        <v>1</v>
      </c>
      <c r="B2" s="3"/>
      <c r="C2" s="4"/>
      <c r="D2" s="4"/>
    </row>
    <row r="3" spans="1:4" s="5" customFormat="1" ht="20.25">
      <c r="A3" s="6" t="s">
        <v>2</v>
      </c>
      <c r="B3" s="3"/>
      <c r="C3" s="4"/>
      <c r="D3" s="4"/>
    </row>
    <row r="4" spans="1:3" s="5" customFormat="1" ht="21.75" customHeight="1">
      <c r="A4" s="78" t="s">
        <v>86</v>
      </c>
      <c r="B4" s="79"/>
      <c r="C4" s="79"/>
    </row>
    <row r="5" spans="1:4" s="9" customFormat="1" ht="21.75" customHeight="1" thickBot="1">
      <c r="A5" s="8" t="s">
        <v>94</v>
      </c>
      <c r="C5" s="10"/>
      <c r="D5" s="10"/>
    </row>
    <row r="6" spans="1:4" s="13" customFormat="1" ht="20.25" thickTop="1">
      <c r="A6" s="11"/>
      <c r="B6" s="179" t="s">
        <v>4</v>
      </c>
      <c r="C6" s="12" t="s">
        <v>5</v>
      </c>
      <c r="D6" s="181" t="s">
        <v>87</v>
      </c>
    </row>
    <row r="7" spans="1:4" s="13" customFormat="1" ht="20.25" thickBot="1">
      <c r="A7" s="14"/>
      <c r="B7" s="180"/>
      <c r="C7" s="15" t="s">
        <v>7</v>
      </c>
      <c r="D7" s="182"/>
    </row>
    <row r="8" spans="1:4" s="19" customFormat="1" ht="12" customHeight="1" thickBot="1" thickTop="1">
      <c r="A8" s="16"/>
      <c r="B8" s="17"/>
      <c r="C8" s="18"/>
      <c r="D8" s="17"/>
    </row>
    <row r="9" spans="1:4" s="23" customFormat="1" ht="30" customHeight="1" thickTop="1">
      <c r="A9" s="20" t="s">
        <v>8</v>
      </c>
      <c r="B9" s="21" t="s">
        <v>9</v>
      </c>
      <c r="C9" s="22">
        <v>3536.68</v>
      </c>
      <c r="D9" s="22">
        <v>3613.5064999999995</v>
      </c>
    </row>
    <row r="10" spans="1:4" s="23" customFormat="1" ht="30" customHeight="1">
      <c r="A10" s="24" t="s">
        <v>10</v>
      </c>
      <c r="B10" s="80" t="s">
        <v>88</v>
      </c>
      <c r="C10" s="81"/>
      <c r="D10" s="81"/>
    </row>
    <row r="11" spans="1:4" ht="30" customHeight="1">
      <c r="A11" s="24" t="s">
        <v>11</v>
      </c>
      <c r="B11" s="31" t="s">
        <v>89</v>
      </c>
      <c r="C11" s="26"/>
      <c r="D11" s="26"/>
    </row>
    <row r="12" spans="1:4" ht="30" customHeight="1">
      <c r="A12" s="24" t="s">
        <v>13</v>
      </c>
      <c r="B12" s="25" t="s">
        <v>12</v>
      </c>
      <c r="C12" s="26">
        <v>18.617640163199997</v>
      </c>
      <c r="D12" s="26">
        <v>18.617640163199997</v>
      </c>
    </row>
    <row r="13" spans="1:4" ht="30" customHeight="1">
      <c r="A13" s="28" t="s">
        <v>15</v>
      </c>
      <c r="B13" s="29" t="s">
        <v>14</v>
      </c>
      <c r="C13" s="30"/>
      <c r="D13" s="30"/>
    </row>
    <row r="14" spans="1:4" ht="30" customHeight="1">
      <c r="A14" s="24" t="s">
        <v>17</v>
      </c>
      <c r="B14" s="25" t="s">
        <v>16</v>
      </c>
      <c r="C14" s="26">
        <v>231.0824500000001</v>
      </c>
      <c r="D14" s="26">
        <v>240.32574800000012</v>
      </c>
    </row>
    <row r="15" spans="1:4" ht="30" customHeight="1">
      <c r="A15" s="24" t="s">
        <v>19</v>
      </c>
      <c r="B15" s="25" t="s">
        <v>18</v>
      </c>
      <c r="C15" s="26"/>
      <c r="D15" s="26"/>
    </row>
    <row r="16" spans="1:4" ht="30" customHeight="1">
      <c r="A16" s="24" t="s">
        <v>21</v>
      </c>
      <c r="B16" s="25" t="s">
        <v>20</v>
      </c>
      <c r="C16" s="26">
        <v>1287.1175</v>
      </c>
      <c r="D16" s="26"/>
    </row>
    <row r="17" spans="1:4" ht="30" customHeight="1">
      <c r="A17" s="28" t="s">
        <v>24</v>
      </c>
      <c r="B17" s="29" t="s">
        <v>22</v>
      </c>
      <c r="C17" s="30" t="s">
        <v>23</v>
      </c>
      <c r="D17" s="30"/>
    </row>
    <row r="18" spans="1:4" ht="30" customHeight="1">
      <c r="A18" s="24" t="s">
        <v>26</v>
      </c>
      <c r="B18" s="25" t="s">
        <v>25</v>
      </c>
      <c r="C18" s="26">
        <v>384.8</v>
      </c>
      <c r="D18" s="26">
        <v>384.8</v>
      </c>
    </row>
    <row r="19" spans="1:4" ht="30" customHeight="1">
      <c r="A19" s="24" t="s">
        <v>90</v>
      </c>
      <c r="B19" s="31" t="s">
        <v>27</v>
      </c>
      <c r="C19" s="32" t="s">
        <v>28</v>
      </c>
      <c r="D19" s="26" t="s">
        <v>29</v>
      </c>
    </row>
    <row r="20" spans="1:4" ht="30" customHeight="1">
      <c r="A20" s="24" t="s">
        <v>32</v>
      </c>
      <c r="B20" s="31" t="s">
        <v>31</v>
      </c>
      <c r="C20" s="33"/>
      <c r="D20" s="33"/>
    </row>
    <row r="21" spans="1:4" ht="30" customHeight="1" thickBot="1">
      <c r="A21" s="82" t="s">
        <v>91</v>
      </c>
      <c r="B21" s="34" t="s">
        <v>33</v>
      </c>
      <c r="C21" s="35"/>
      <c r="D21" s="36">
        <v>298.3572</v>
      </c>
    </row>
    <row r="22" spans="1:4" ht="12" customHeight="1" thickTop="1">
      <c r="A22" s="37"/>
      <c r="B22" s="38"/>
      <c r="C22" s="39"/>
      <c r="D22" s="39"/>
    </row>
    <row r="23" s="5" customFormat="1" ht="20.25">
      <c r="A23" s="5" t="s">
        <v>34</v>
      </c>
    </row>
    <row r="24" s="5" customFormat="1" ht="20.25">
      <c r="A24" s="41" t="s">
        <v>92</v>
      </c>
    </row>
    <row r="25" s="5" customFormat="1" ht="20.25">
      <c r="A25" s="40" t="s">
        <v>35</v>
      </c>
    </row>
    <row r="26" s="5" customFormat="1" ht="20.25">
      <c r="A26" s="38" t="s">
        <v>36</v>
      </c>
    </row>
    <row r="27" s="5" customFormat="1" ht="20.25">
      <c r="A27" s="38" t="s">
        <v>37</v>
      </c>
    </row>
    <row r="28" s="5" customFormat="1" ht="20.25">
      <c r="A28" s="41" t="s">
        <v>38</v>
      </c>
    </row>
    <row r="29" s="5" customFormat="1" ht="20.25">
      <c r="A29" s="41" t="s">
        <v>39</v>
      </c>
    </row>
    <row r="30" s="5" customFormat="1" ht="20.25">
      <c r="A30" s="41" t="s">
        <v>40</v>
      </c>
    </row>
    <row r="31" s="5" customFormat="1" ht="20.25">
      <c r="A31" s="41" t="s">
        <v>41</v>
      </c>
    </row>
    <row r="32" s="5" customFormat="1" ht="20.25"/>
    <row r="33" s="5" customFormat="1" ht="20.25"/>
    <row r="34" s="5" customFormat="1" ht="21.75" customHeight="1"/>
    <row r="36" spans="1:4" s="5" customFormat="1" ht="20.25">
      <c r="A36" s="2" t="s">
        <v>0</v>
      </c>
      <c r="B36" s="3"/>
      <c r="C36" s="4"/>
      <c r="D36" s="4"/>
    </row>
    <row r="37" spans="1:4" s="5" customFormat="1" ht="20.25">
      <c r="A37" s="6" t="s">
        <v>1</v>
      </c>
      <c r="B37" s="3"/>
      <c r="C37" s="4"/>
      <c r="D37" s="4"/>
    </row>
    <row r="38" spans="1:4" s="5" customFormat="1" ht="20.25">
      <c r="A38" s="6" t="s">
        <v>42</v>
      </c>
      <c r="B38" s="42"/>
      <c r="C38" s="4"/>
      <c r="D38" s="4"/>
    </row>
    <row r="39" spans="1:4" s="5" customFormat="1" ht="20.25">
      <c r="A39" s="6" t="s">
        <v>43</v>
      </c>
      <c r="B39" s="42"/>
      <c r="C39" s="4"/>
      <c r="D39" s="4"/>
    </row>
    <row r="40" spans="1:4" s="5" customFormat="1" ht="20.25">
      <c r="A40" s="6" t="s">
        <v>44</v>
      </c>
      <c r="B40" s="3"/>
      <c r="C40" s="4"/>
      <c r="D40" s="4"/>
    </row>
    <row r="41" s="5" customFormat="1" ht="20.25">
      <c r="A41" s="7"/>
    </row>
    <row r="42" spans="1:4" s="5" customFormat="1" ht="21" thickBot="1">
      <c r="A42" s="8" t="s">
        <v>94</v>
      </c>
      <c r="B42" s="9"/>
      <c r="C42" s="10"/>
      <c r="D42" s="10"/>
    </row>
    <row r="43" spans="1:4" ht="20.25" thickTop="1">
      <c r="A43" s="11"/>
      <c r="B43" s="179" t="s">
        <v>4</v>
      </c>
      <c r="C43" s="12" t="s">
        <v>5</v>
      </c>
      <c r="D43" s="183" t="s">
        <v>6</v>
      </c>
    </row>
    <row r="44" spans="1:4" ht="20.25" thickBot="1">
      <c r="A44" s="14"/>
      <c r="B44" s="180"/>
      <c r="C44" s="15" t="s">
        <v>7</v>
      </c>
      <c r="D44" s="182"/>
    </row>
    <row r="45" spans="1:4" s="23" customFormat="1" ht="12" customHeight="1" thickBot="1" thickTop="1">
      <c r="A45" s="43"/>
      <c r="B45" s="44"/>
      <c r="C45" s="45"/>
      <c r="D45" s="44"/>
    </row>
    <row r="46" spans="1:4" s="23" customFormat="1" ht="30" customHeight="1" thickTop="1">
      <c r="A46" s="46" t="s">
        <v>8</v>
      </c>
      <c r="B46" s="47" t="s">
        <v>45</v>
      </c>
      <c r="C46" s="22">
        <v>1974.28</v>
      </c>
      <c r="D46" s="22">
        <v>1660.71</v>
      </c>
    </row>
    <row r="47" spans="1:4" ht="30" customHeight="1">
      <c r="A47" s="48" t="s">
        <v>10</v>
      </c>
      <c r="B47" s="25" t="s">
        <v>46</v>
      </c>
      <c r="C47" s="26">
        <v>166.23</v>
      </c>
      <c r="D47" s="26">
        <v>166.23</v>
      </c>
    </row>
    <row r="48" spans="1:4" ht="30" customHeight="1">
      <c r="A48" s="48" t="s">
        <v>11</v>
      </c>
      <c r="B48" s="25" t="s">
        <v>47</v>
      </c>
      <c r="C48" s="26">
        <v>58.03</v>
      </c>
      <c r="D48" s="26">
        <v>58.03</v>
      </c>
    </row>
    <row r="49" spans="1:4" ht="30" customHeight="1">
      <c r="A49" s="48" t="s">
        <v>13</v>
      </c>
      <c r="B49" s="25" t="s">
        <v>48</v>
      </c>
      <c r="C49" s="32">
        <v>16.08</v>
      </c>
      <c r="D49" s="26">
        <v>16.08</v>
      </c>
    </row>
    <row r="50" spans="1:4" ht="30" customHeight="1">
      <c r="A50" s="49" t="s">
        <v>15</v>
      </c>
      <c r="B50" s="29" t="s">
        <v>49</v>
      </c>
      <c r="C50" s="30">
        <v>2214.62</v>
      </c>
      <c r="D50" s="30">
        <v>1901.05</v>
      </c>
    </row>
    <row r="51" spans="1:4" ht="30" customHeight="1">
      <c r="A51" s="48" t="s">
        <v>17</v>
      </c>
      <c r="B51" s="25" t="s">
        <v>50</v>
      </c>
      <c r="C51" s="26">
        <v>169.39</v>
      </c>
      <c r="D51" s="26">
        <v>158.1</v>
      </c>
    </row>
    <row r="52" spans="1:4" ht="30" customHeight="1">
      <c r="A52" s="48" t="s">
        <v>19</v>
      </c>
      <c r="B52" s="25" t="s">
        <v>51</v>
      </c>
      <c r="C52" s="26">
        <v>3</v>
      </c>
      <c r="D52" s="26">
        <v>3</v>
      </c>
    </row>
    <row r="53" spans="1:4" ht="30" customHeight="1">
      <c r="A53" s="49" t="s">
        <v>21</v>
      </c>
      <c r="B53" s="29" t="s">
        <v>22</v>
      </c>
      <c r="C53" s="30">
        <v>2387.0099999999998</v>
      </c>
      <c r="D53" s="30">
        <v>2062.15</v>
      </c>
    </row>
    <row r="54" spans="1:4" ht="30" customHeight="1">
      <c r="A54" s="48" t="s">
        <v>24</v>
      </c>
      <c r="B54" s="25" t="s">
        <v>52</v>
      </c>
      <c r="C54" s="26">
        <v>259.74</v>
      </c>
      <c r="D54" s="26">
        <v>248.44</v>
      </c>
    </row>
    <row r="55" spans="1:4" ht="30" customHeight="1">
      <c r="A55" s="48" t="s">
        <v>26</v>
      </c>
      <c r="B55" s="25" t="s">
        <v>53</v>
      </c>
      <c r="C55" s="26">
        <v>8.86</v>
      </c>
      <c r="D55" s="26" t="s">
        <v>29</v>
      </c>
    </row>
    <row r="56" spans="1:4" ht="30" customHeight="1">
      <c r="A56" s="48" t="s">
        <v>30</v>
      </c>
      <c r="B56" s="25" t="s">
        <v>54</v>
      </c>
      <c r="C56" s="33"/>
      <c r="D56" s="33"/>
    </row>
    <row r="57" spans="1:4" ht="30" customHeight="1" thickBot="1">
      <c r="A57" s="50" t="s">
        <v>32</v>
      </c>
      <c r="B57" s="51" t="s">
        <v>55</v>
      </c>
      <c r="C57" s="36" t="s">
        <v>28</v>
      </c>
      <c r="D57" s="36">
        <v>143.59439999999998</v>
      </c>
    </row>
    <row r="58" spans="1:4" ht="12" customHeight="1" thickTop="1">
      <c r="A58" s="37"/>
      <c r="B58" s="38"/>
      <c r="C58" s="39"/>
      <c r="D58" s="39"/>
    </row>
    <row r="59" s="5" customFormat="1" ht="20.25">
      <c r="A59" s="5" t="s">
        <v>56</v>
      </c>
    </row>
    <row r="60" s="5" customFormat="1" ht="20.25">
      <c r="A60" s="40" t="s">
        <v>57</v>
      </c>
    </row>
    <row r="61" s="5" customFormat="1" ht="20.25">
      <c r="A61" s="40" t="s">
        <v>58</v>
      </c>
    </row>
    <row r="62" s="5" customFormat="1" ht="20.25">
      <c r="A62" s="38" t="s">
        <v>59</v>
      </c>
    </row>
    <row r="63" s="5" customFormat="1" ht="20.25">
      <c r="A63" s="38" t="s">
        <v>60</v>
      </c>
    </row>
    <row r="64" s="5" customFormat="1" ht="20.25">
      <c r="A64" s="41" t="s">
        <v>61</v>
      </c>
    </row>
    <row r="65" s="5" customFormat="1" ht="20.25">
      <c r="A65" s="38" t="s">
        <v>62</v>
      </c>
    </row>
    <row r="66" s="5" customFormat="1" ht="20.25">
      <c r="A66" s="38" t="s">
        <v>63</v>
      </c>
    </row>
    <row r="67" s="5" customFormat="1" ht="20.25">
      <c r="A67" s="5" t="s">
        <v>64</v>
      </c>
    </row>
    <row r="68" s="5" customFormat="1" ht="20.25">
      <c r="E68" s="52"/>
    </row>
    <row r="69" spans="1:5" s="5" customFormat="1" ht="20.25">
      <c r="A69" s="52"/>
      <c r="B69" s="53" t="s">
        <v>65</v>
      </c>
      <c r="C69" s="54"/>
      <c r="D69" s="54"/>
      <c r="E69" s="52"/>
    </row>
    <row r="70" spans="1:5" ht="19.5">
      <c r="A70" s="55"/>
      <c r="B70" s="56"/>
      <c r="C70" s="57"/>
      <c r="D70" s="57"/>
      <c r="E70" s="58"/>
    </row>
    <row r="72" spans="2:6" ht="19.5">
      <c r="B72" s="184" t="s">
        <v>66</v>
      </c>
      <c r="C72" s="184"/>
      <c r="D72" s="184"/>
      <c r="E72" s="184"/>
      <c r="F72" s="184"/>
    </row>
    <row r="73" spans="2:6" ht="20.25" thickBot="1">
      <c r="B73" s="59"/>
      <c r="C73" s="59"/>
      <c r="D73" s="59"/>
      <c r="E73" s="59"/>
      <c r="F73" s="59"/>
    </row>
    <row r="74" spans="2:6" ht="27.75" customHeight="1" thickBot="1" thickTop="1">
      <c r="B74" s="60" t="s">
        <v>67</v>
      </c>
      <c r="C74" s="60" t="s">
        <v>5</v>
      </c>
      <c r="D74" s="60" t="s">
        <v>68</v>
      </c>
      <c r="E74" s="60" t="s">
        <v>69</v>
      </c>
      <c r="F74" s="60" t="s">
        <v>70</v>
      </c>
    </row>
    <row r="75" spans="2:6" s="61" customFormat="1" ht="12" customHeight="1" thickBot="1" thickTop="1">
      <c r="B75" s="62"/>
      <c r="C75" s="62"/>
      <c r="D75" s="62"/>
      <c r="E75" s="62"/>
      <c r="F75" s="62"/>
    </row>
    <row r="76" spans="2:6" ht="20.25" thickTop="1">
      <c r="B76" s="63" t="s">
        <v>71</v>
      </c>
      <c r="C76" s="64">
        <v>0.05</v>
      </c>
      <c r="D76" s="65">
        <v>0.06</v>
      </c>
      <c r="E76" s="66">
        <v>8</v>
      </c>
      <c r="F76" s="67">
        <v>38851</v>
      </c>
    </row>
    <row r="77" spans="2:6" ht="19.5">
      <c r="B77" s="68" t="s">
        <v>72</v>
      </c>
      <c r="C77" s="69">
        <v>0.05</v>
      </c>
      <c r="D77" s="70">
        <v>0.06</v>
      </c>
      <c r="E77" s="71">
        <v>1</v>
      </c>
      <c r="F77" s="72">
        <v>38840</v>
      </c>
    </row>
    <row r="78" spans="2:6" ht="19.5">
      <c r="B78" s="68" t="s">
        <v>73</v>
      </c>
      <c r="C78" s="69">
        <v>0.06</v>
      </c>
      <c r="D78" s="70">
        <v>0.06</v>
      </c>
      <c r="E78" s="71">
        <v>31</v>
      </c>
      <c r="F78" s="72">
        <v>39071</v>
      </c>
    </row>
    <row r="79" spans="2:6" ht="19.5">
      <c r="B79" s="68" t="s">
        <v>74</v>
      </c>
      <c r="C79" s="83">
        <v>0.185</v>
      </c>
      <c r="D79" s="70">
        <v>0.06</v>
      </c>
      <c r="E79" s="71">
        <v>18</v>
      </c>
      <c r="F79" s="72">
        <v>39062</v>
      </c>
    </row>
    <row r="80" spans="2:6" ht="19.5">
      <c r="B80" s="68" t="s">
        <v>75</v>
      </c>
      <c r="C80" s="69">
        <v>0.06</v>
      </c>
      <c r="D80" s="70">
        <v>0.06</v>
      </c>
      <c r="E80" s="71">
        <v>6</v>
      </c>
      <c r="F80" s="72">
        <v>38835</v>
      </c>
    </row>
    <row r="81" spans="2:6" ht="19.5">
      <c r="B81" s="68" t="s">
        <v>76</v>
      </c>
      <c r="C81" s="69">
        <v>0.06</v>
      </c>
      <c r="D81" s="70">
        <v>0.06</v>
      </c>
      <c r="E81" s="71">
        <v>11</v>
      </c>
      <c r="F81" s="72">
        <v>38829</v>
      </c>
    </row>
    <row r="82" spans="2:6" ht="19.5">
      <c r="B82" s="68" t="s">
        <v>77</v>
      </c>
      <c r="C82" s="69">
        <v>0.06</v>
      </c>
      <c r="D82" s="70">
        <v>0.06</v>
      </c>
      <c r="E82" s="71">
        <v>8</v>
      </c>
      <c r="F82" s="72">
        <v>38811</v>
      </c>
    </row>
    <row r="83" spans="2:6" ht="19.5">
      <c r="B83" s="68" t="s">
        <v>78</v>
      </c>
      <c r="C83" s="69">
        <v>0.06</v>
      </c>
      <c r="D83" s="70">
        <v>0.06</v>
      </c>
      <c r="E83" s="71">
        <v>4</v>
      </c>
      <c r="F83" s="72">
        <v>38780</v>
      </c>
    </row>
    <row r="84" spans="2:6" ht="19.5">
      <c r="B84" s="68" t="s">
        <v>79</v>
      </c>
      <c r="C84" s="69">
        <v>0.06</v>
      </c>
      <c r="D84" s="70">
        <v>0.06</v>
      </c>
      <c r="E84" s="71">
        <v>3</v>
      </c>
      <c r="F84" s="72">
        <v>38807</v>
      </c>
    </row>
    <row r="85" spans="2:6" ht="19.5">
      <c r="B85" s="68" t="s">
        <v>80</v>
      </c>
      <c r="C85" s="69">
        <v>0.03</v>
      </c>
      <c r="D85" s="70">
        <v>0.06</v>
      </c>
      <c r="E85" s="71">
        <v>2</v>
      </c>
      <c r="F85" s="72">
        <v>38778</v>
      </c>
    </row>
    <row r="86" spans="2:6" ht="19.5">
      <c r="B86" s="68" t="s">
        <v>81</v>
      </c>
      <c r="C86" s="69">
        <v>0.03</v>
      </c>
      <c r="D86" s="70">
        <v>0.06</v>
      </c>
      <c r="E86" s="71">
        <v>9</v>
      </c>
      <c r="F86" s="72">
        <v>38831</v>
      </c>
    </row>
    <row r="87" spans="2:6" ht="19.5">
      <c r="B87" s="68" t="s">
        <v>82</v>
      </c>
      <c r="C87" s="69">
        <v>0.03</v>
      </c>
      <c r="D87" s="70">
        <v>0.06</v>
      </c>
      <c r="E87" s="71">
        <v>8</v>
      </c>
      <c r="F87" s="72">
        <v>38868</v>
      </c>
    </row>
    <row r="88" spans="2:6" ht="19.5">
      <c r="B88" s="73" t="s">
        <v>83</v>
      </c>
      <c r="C88" s="70">
        <v>0.06</v>
      </c>
      <c r="D88" s="70">
        <v>0.06</v>
      </c>
      <c r="E88" s="71">
        <v>4</v>
      </c>
      <c r="F88" s="72">
        <v>38859</v>
      </c>
    </row>
    <row r="89" spans="2:6" ht="19.5">
      <c r="B89" s="73" t="s">
        <v>84</v>
      </c>
      <c r="C89" s="70">
        <v>0.03</v>
      </c>
      <c r="D89" s="70">
        <v>0.03</v>
      </c>
      <c r="E89" s="71">
        <v>6</v>
      </c>
      <c r="F89" s="72">
        <v>39137</v>
      </c>
    </row>
    <row r="90" spans="2:6" ht="20.25" thickBot="1">
      <c r="B90" s="74" t="s">
        <v>85</v>
      </c>
      <c r="C90" s="75">
        <v>0.03</v>
      </c>
      <c r="D90" s="75">
        <v>0.03</v>
      </c>
      <c r="E90" s="76">
        <v>5</v>
      </c>
      <c r="F90" s="77">
        <v>39339</v>
      </c>
    </row>
    <row r="91" ht="20.25" thickTop="1"/>
  </sheetData>
  <sheetProtection password="CC36" sheet="1" objects="1" scenarios="1"/>
  <mergeCells count="5">
    <mergeCell ref="B6:B7"/>
    <mergeCell ref="D6:D7"/>
    <mergeCell ref="B43:B44"/>
    <mergeCell ref="D43:D44"/>
    <mergeCell ref="B72:F72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2008-01-04T14:58:01Z</dcterms:created>
  <dcterms:modified xsi:type="dcterms:W3CDTF">2020-03-06T13:45:13Z</dcterms:modified>
  <cp:category/>
  <cp:version/>
  <cp:contentType/>
  <cp:contentStatus/>
</cp:coreProperties>
</file>