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firstSheet="8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3">'ABRIL'!$A$1:$B$20</definedName>
    <definedName name="_xlnm.Print_Area" localSheetId="7">'AGOSTO'!$A$1:$B$20</definedName>
    <definedName name="_xlnm.Print_Area" localSheetId="11">'DICIEMBRE'!$A$1:$B$20</definedName>
    <definedName name="_xlnm.Print_Area" localSheetId="0">'ENERO'!$A$1:$B$22</definedName>
    <definedName name="_xlnm.Print_Area" localSheetId="1">'FEBRERO'!$A$1:$B$22</definedName>
    <definedName name="_xlnm.Print_Area" localSheetId="6">'JULIO'!$A$1:$B$20</definedName>
    <definedName name="_xlnm.Print_Area" localSheetId="5">'JUNIO'!$A$1:$B$20</definedName>
    <definedName name="_xlnm.Print_Area" localSheetId="2">'MARZO'!$A$1:$B$22</definedName>
    <definedName name="_xlnm.Print_Area" localSheetId="4">'MAYO'!$A$1:$B$20</definedName>
    <definedName name="_xlnm.Print_Area" localSheetId="10">'NOVIEMBRE'!$A$1:$B$20</definedName>
    <definedName name="_xlnm.Print_Area" localSheetId="9">'OCTUBRE'!$A$1:$B$20</definedName>
    <definedName name="_xlnm.Print_Area" localSheetId="8">'SEPTIEMBRE'!$A$1:$B$20</definedName>
  </definedNames>
  <calcPr fullCalcOnLoad="1"/>
</workbook>
</file>

<file path=xl/sharedStrings.xml><?xml version="1.0" encoding="utf-8"?>
<sst xmlns="http://schemas.openxmlformats.org/spreadsheetml/2006/main" count="242" uniqueCount="27">
  <si>
    <t>ESTRUCTURA DE PRECIOS DEL ELECTROCOMBUSTIBLE</t>
  </si>
  <si>
    <t>PARA GENERACIÓN ELECTRICA  EN LAS ZONAS NO INTERCONECTADAS</t>
  </si>
  <si>
    <t xml:space="preserve"> $/Galón</t>
  </si>
  <si>
    <t>VIGENCIA:  0:00 horas 1 de DICIEMBRE de  2004.</t>
  </si>
  <si>
    <t>COMPONENTES DEL PRECIO</t>
  </si>
  <si>
    <t>ELECTROCOMBUSTIBLE</t>
  </si>
  <si>
    <t>1. Ingreso al Productor</t>
  </si>
  <si>
    <t>2. IVA</t>
  </si>
  <si>
    <t>3. Tarifa Estampilla de Transporte de Combustibles (2)</t>
  </si>
  <si>
    <t>(*)</t>
  </si>
  <si>
    <t>4. Precio Máx. de Venta al Distribuidor Mayorista</t>
  </si>
  <si>
    <t>(**)</t>
  </si>
  <si>
    <t>5. Margen del distribuidor mayorista</t>
  </si>
  <si>
    <t>6. Precio Máximo en Planta de Abasto Mayorista</t>
  </si>
  <si>
    <t>7. Transporte planta abasto mayorista  a usuario (3)</t>
  </si>
  <si>
    <t>(1) Resolución del Ministerio de Minas y Energía No.18 1191 de 2002</t>
  </si>
  <si>
    <t>(2) Resolución del Ministerio de Minas y Energía No.18 0088 de 2003</t>
  </si>
  <si>
    <t>(3) Libre</t>
  </si>
  <si>
    <t xml:space="preserve">NOTA: Para los Departamentos Zonas de Frontera de Vichada y Guainía </t>
  </si>
  <si>
    <t>el Electrocombustible esta exento del IVA por tener cupo UPME.</t>
  </si>
  <si>
    <t>VIGENCIA:  0:00 horas  1 de FEBRERO de  2004.</t>
  </si>
  <si>
    <t>VIGENCIA:  0:00 horas  1 de ABRIL de  2004.</t>
  </si>
  <si>
    <t>VIGENCIA:  0:00 horas  1 de JULIO de  2004.</t>
  </si>
  <si>
    <t>VIGENCIA:  0:00 horas  1 de SEPTIEMBRE de  2004.</t>
  </si>
  <si>
    <t>VIGENCIA:  0:00 horas  1 de NOVIEMBRE de  2004.</t>
  </si>
  <si>
    <t>VIGENCIA:  0:00 horas  1 de JUNIO de  2004.</t>
  </si>
  <si>
    <t>VIGENCIA:  0:00 horas  1 de AGOSTO de  2004.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</si>
</sst>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"/>
    <numFmt numFmtId="189" formatCode="0.0"/>
    <numFmt numFmtId="190" formatCode="mmmm\-yy"/>
    <numFmt numFmtId="191" formatCode="#,##0_ ;\-#,##0\ "/>
    <numFmt numFmtId="192" formatCode="#,##0.00_ ;\-#,##0.00\ "/>
    <numFmt numFmtId="193" formatCode="0.000000"/>
    <numFmt numFmtId="194" formatCode="0.00000"/>
    <numFmt numFmtId="195" formatCode="0.0000"/>
    <numFmt numFmtId="196" formatCode="0.000"/>
    <numFmt numFmtId="197" formatCode="#,##0.00_ ;[Red]\-#,##0.00\ "/>
    <numFmt numFmtId="198" formatCode="#,##0.000_ ;\-#,##0.000\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#,##0.000"/>
    <numFmt numFmtId="210" formatCode="#,##0.0000"/>
    <numFmt numFmtId="211" formatCode="#,##0.00000"/>
    <numFmt numFmtId="212" formatCode="#,##0.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 quotePrefix="1">
      <alignment horizontal="left" vertical="center"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 quotePrefix="1">
      <alignment horizontal="center"/>
      <protection hidden="1"/>
    </xf>
    <xf numFmtId="2" fontId="4" fillId="0" borderId="11" xfId="0" applyNumberFormat="1" applyFont="1" applyBorder="1" applyAlignment="1" applyProtection="1">
      <alignment/>
      <protection hidden="1"/>
    </xf>
    <xf numFmtId="2" fontId="4" fillId="0" borderId="1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left"/>
      <protection hidden="1"/>
    </xf>
    <xf numFmtId="4" fontId="4" fillId="0" borderId="12" xfId="53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/>
      <protection hidden="1"/>
    </xf>
    <xf numFmtId="4" fontId="5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 quotePrefix="1">
      <alignment horizontal="left"/>
      <protection hidden="1"/>
    </xf>
    <xf numFmtId="0" fontId="4" fillId="0" borderId="0" xfId="0" applyFont="1" applyAlignment="1" applyProtection="1" quotePrefix="1">
      <alignment horizontal="left"/>
      <protection hidden="1"/>
    </xf>
    <xf numFmtId="2" fontId="4" fillId="0" borderId="11" xfId="0" applyNumberFormat="1" applyFont="1" applyBorder="1" applyAlignment="1" applyProtection="1" quotePrefix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2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2" fontId="4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RECIOS FRONTERA CESARABRI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ENE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FEB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R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YO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OCTUBRE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9">
          <cell r="C9">
            <v>1595.92</v>
          </cell>
        </row>
        <row r="14">
          <cell r="C14">
            <v>148.98</v>
          </cell>
        </row>
      </sheetData>
      <sheetData sheetId="1">
        <row r="6">
          <cell r="A6" t="str">
            <v>VIGENCIA:  0:00 horas  1 de ENERO de  2004.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9">
          <cell r="C9">
            <v>1604.58</v>
          </cell>
        </row>
        <row r="14">
          <cell r="C14">
            <v>152.78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9">
          <cell r="C9">
            <v>1622.99</v>
          </cell>
        </row>
        <row r="14">
          <cell r="C14">
            <v>156.58</v>
          </cell>
        </row>
      </sheetData>
      <sheetData sheetId="1">
        <row r="6">
          <cell r="A6" t="str">
            <v>VIGENCIA:  0:00 horas  1 de MARZO de  2004.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9">
          <cell r="C9">
            <v>1669.02</v>
          </cell>
        </row>
        <row r="14">
          <cell r="C14">
            <v>169.23</v>
          </cell>
        </row>
      </sheetData>
      <sheetData sheetId="1">
        <row r="6">
          <cell r="A6" t="str">
            <v>VIGENCIA:  0:00 horas  1 de MAYO de  2004.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 1 de OCTUBRE de  2004.</v>
          </cell>
        </row>
        <row r="9">
          <cell r="C9">
            <v>1833.95</v>
          </cell>
        </row>
        <row r="14">
          <cell r="C14">
            <v>162.83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showGridLines="0" zoomScale="60" zoomScaleNormal="60" zoomScalePageLayoutView="0" workbookViewId="0" topLeftCell="A2">
      <selection activeCell="A21" sqref="A21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4" t="s">
        <v>2</v>
      </c>
      <c r="B3" s="2"/>
    </row>
    <row r="4" spans="1:2" ht="20.25">
      <c r="A4" s="5"/>
      <c r="B4" s="2"/>
    </row>
    <row r="5" spans="1:2" ht="21" thickBot="1">
      <c r="A5" s="6" t="str">
        <f>+'[1]AMAZONAS'!A6</f>
        <v>VIGENCIA:  0:00 horas  1 de ENERO de  2004.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28.5" customHeight="1">
      <c r="A8" s="7" t="s">
        <v>6</v>
      </c>
      <c r="B8" s="8">
        <f>ROUND(('[1]Res. MINMINAS'!C9*0.7),2)</f>
        <v>1117.14</v>
      </c>
    </row>
    <row r="9" spans="1:2" ht="28.5" customHeight="1">
      <c r="A9" s="9" t="s">
        <v>7</v>
      </c>
      <c r="B9" s="10">
        <f>ROUND((B8*0.16),2)</f>
        <v>178.74</v>
      </c>
    </row>
    <row r="10" spans="1:2" ht="28.5" customHeight="1">
      <c r="A10" s="9" t="s">
        <v>8</v>
      </c>
      <c r="B10" s="11" t="s">
        <v>9</v>
      </c>
    </row>
    <row r="11" spans="1:2" ht="28.5" customHeight="1">
      <c r="A11" s="9" t="s">
        <v>10</v>
      </c>
      <c r="B11" s="11" t="s">
        <v>11</v>
      </c>
    </row>
    <row r="12" spans="1:2" s="14" customFormat="1" ht="28.5" customHeight="1">
      <c r="A12" s="12" t="s">
        <v>12</v>
      </c>
      <c r="B12" s="13">
        <f>'[1]Res. MINMINAS'!C14</f>
        <v>148.98</v>
      </c>
    </row>
    <row r="13" spans="1:2" ht="28.5" customHeight="1">
      <c r="A13" s="9" t="s">
        <v>13</v>
      </c>
      <c r="B13" s="15" t="s">
        <v>11</v>
      </c>
    </row>
    <row r="14" spans="1:2" ht="28.5" customHeight="1" thickBot="1">
      <c r="A14" s="16" t="s">
        <v>14</v>
      </c>
      <c r="B14" s="17"/>
    </row>
    <row r="15" spans="1:2" ht="28.5" customHeight="1">
      <c r="A15" s="18"/>
      <c r="B15" s="19"/>
    </row>
    <row r="16" spans="1:2" ht="20.25">
      <c r="A16" s="18" t="s">
        <v>15</v>
      </c>
      <c r="B16" s="20"/>
    </row>
    <row r="17" ht="20.25">
      <c r="A17" s="18" t="s">
        <v>16</v>
      </c>
    </row>
    <row r="18" ht="20.25">
      <c r="A18" s="18" t="s">
        <v>17</v>
      </c>
    </row>
    <row r="19" ht="20.25">
      <c r="A19" s="21"/>
    </row>
    <row r="20" ht="20.25">
      <c r="A20" s="21"/>
    </row>
    <row r="21" ht="20.25">
      <c r="A21" s="21"/>
    </row>
    <row r="25" ht="20.25">
      <c r="A25" s="22"/>
    </row>
    <row r="26" ht="20.25">
      <c r="B26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showGridLines="0" zoomScale="60" zoomScaleNormal="60" zoomScalePageLayoutView="0" workbookViewId="0" topLeftCell="A1">
      <selection activeCell="A4" sqref="A4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tr">
        <f>'[5]Res. MINMINAS'!A6</f>
        <v>VIGENCIA:  0:00 horas  1 de OCTUBRE de  2004.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f>ROUND(('[5]Res. MINMINAS'!C9*0.75),2)</f>
        <v>1375.46</v>
      </c>
    </row>
    <row r="9" spans="1:2" ht="30" customHeight="1">
      <c r="A9" s="9" t="s">
        <v>7</v>
      </c>
      <c r="B9" s="10">
        <f>ROUND((B8*0.16),2)</f>
        <v>220.07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f>'[5]Res. MINMINAS'!C14</f>
        <v>162.83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4"/>
  <sheetViews>
    <sheetView showGridLines="0" zoomScale="60" zoomScaleNormal="60" zoomScalePageLayoutView="0" workbookViewId="0" topLeftCell="A1">
      <selection activeCell="G4" sqref="G4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">
        <v>24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v>1517.59</v>
      </c>
    </row>
    <row r="9" spans="1:2" ht="30" customHeight="1">
      <c r="A9" s="9" t="s">
        <v>7</v>
      </c>
      <c r="B9" s="10">
        <v>242.81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v>165.18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showGridLines="0" tabSelected="1" zoomScale="60" zoomScaleNormal="60" zoomScalePageLayoutView="0" workbookViewId="0" topLeftCell="A1">
      <selection activeCell="E10" sqref="E10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">
        <v>3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v>1540.52</v>
      </c>
    </row>
    <row r="9" spans="1:2" ht="30" customHeight="1">
      <c r="A9" s="9" t="s">
        <v>7</v>
      </c>
      <c r="B9" s="10">
        <v>246.48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v>194.22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showGridLines="0" zoomScale="60" zoomScaleNormal="60" zoomScalePageLayoutView="0" workbookViewId="0" topLeftCell="A1">
      <selection activeCell="A14" sqref="A14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4" t="s">
        <v>2</v>
      </c>
      <c r="B3" s="2"/>
    </row>
    <row r="4" spans="1:2" ht="20.25">
      <c r="A4" s="5"/>
      <c r="B4" s="2"/>
    </row>
    <row r="5" spans="1:2" ht="21" thickBot="1">
      <c r="A5" s="6" t="s">
        <v>20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28.5" customHeight="1">
      <c r="A8" s="7" t="s">
        <v>6</v>
      </c>
      <c r="B8" s="8">
        <f>ROUND(('[2]Res. MINMINAS'!C9*0.7),2)</f>
        <v>1123.21</v>
      </c>
    </row>
    <row r="9" spans="1:2" ht="28.5" customHeight="1">
      <c r="A9" s="9" t="s">
        <v>7</v>
      </c>
      <c r="B9" s="10">
        <f>ROUND((B8*0.16),2)</f>
        <v>179.71</v>
      </c>
    </row>
    <row r="10" spans="1:2" ht="28.5" customHeight="1">
      <c r="A10" s="9" t="s">
        <v>8</v>
      </c>
      <c r="B10" s="11" t="s">
        <v>9</v>
      </c>
    </row>
    <row r="11" spans="1:2" ht="28.5" customHeight="1">
      <c r="A11" s="12" t="s">
        <v>10</v>
      </c>
      <c r="B11" s="23" t="s">
        <v>11</v>
      </c>
    </row>
    <row r="12" spans="1:2" s="14" customFormat="1" ht="28.5" customHeight="1">
      <c r="A12" s="9" t="s">
        <v>12</v>
      </c>
      <c r="B12" s="15">
        <f>'[2]Res. MINMINAS'!C14</f>
        <v>152.78</v>
      </c>
    </row>
    <row r="13" spans="1:2" ht="28.5" customHeight="1">
      <c r="A13" s="9" t="s">
        <v>13</v>
      </c>
      <c r="B13" s="15" t="s">
        <v>11</v>
      </c>
    </row>
    <row r="14" spans="1:2" ht="28.5" customHeight="1" thickBot="1">
      <c r="A14" s="16" t="s">
        <v>14</v>
      </c>
      <c r="B14" s="17"/>
    </row>
    <row r="15" spans="1:2" ht="28.5" customHeight="1">
      <c r="A15" s="18"/>
      <c r="B15" s="19"/>
    </row>
    <row r="16" spans="1:2" ht="20.25">
      <c r="A16" s="18" t="s">
        <v>15</v>
      </c>
      <c r="B16" s="20"/>
    </row>
    <row r="17" ht="20.25">
      <c r="A17" s="18" t="s">
        <v>16</v>
      </c>
    </row>
    <row r="18" ht="20.25">
      <c r="A18" s="18" t="s">
        <v>17</v>
      </c>
    </row>
    <row r="19" ht="20.25">
      <c r="A19" s="21"/>
    </row>
    <row r="20" ht="20.25">
      <c r="A20" s="21"/>
    </row>
    <row r="21" ht="20.25">
      <c r="A21" s="21"/>
    </row>
    <row r="25" ht="20.25">
      <c r="A25" s="22"/>
    </row>
    <row r="26" ht="20.25">
      <c r="B26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showGridLines="0" zoomScale="60" zoomScaleNormal="60" zoomScalePageLayoutView="0" workbookViewId="0" topLeftCell="A4">
      <selection activeCell="A21" sqref="A21:A23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0.25">
      <c r="A1" s="1" t="s">
        <v>0</v>
      </c>
      <c r="B1" s="2"/>
    </row>
    <row r="2" spans="1:2" ht="20.25">
      <c r="A2" s="1" t="s">
        <v>1</v>
      </c>
      <c r="B2" s="2"/>
    </row>
    <row r="3" spans="1:2" ht="20.25">
      <c r="A3" s="4" t="s">
        <v>2</v>
      </c>
      <c r="B3" s="2"/>
    </row>
    <row r="4" spans="1:2" ht="20.25">
      <c r="A4" s="5"/>
      <c r="B4" s="2"/>
    </row>
    <row r="5" spans="1:2" ht="21" thickBot="1">
      <c r="A5" s="6" t="str">
        <f>+'[3]AMAZONAS'!A6</f>
        <v>VIGENCIA:  0:00 horas  1 de MARZO de  2004.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28.5" customHeight="1">
      <c r="A8" s="7" t="s">
        <v>6</v>
      </c>
      <c r="B8" s="8">
        <f>ROUND(('[3]Res. MINMINAS'!C9*0.7),2)</f>
        <v>1136.09</v>
      </c>
    </row>
    <row r="9" spans="1:2" ht="28.5" customHeight="1">
      <c r="A9" s="9" t="s">
        <v>7</v>
      </c>
      <c r="B9" s="10">
        <f>ROUND((B8*0.16),2)</f>
        <v>181.77</v>
      </c>
    </row>
    <row r="10" spans="1:2" ht="28.5" customHeight="1">
      <c r="A10" s="9" t="s">
        <v>8</v>
      </c>
      <c r="B10" s="11" t="s">
        <v>9</v>
      </c>
    </row>
    <row r="11" spans="1:2" ht="28.5" customHeight="1">
      <c r="A11" s="12" t="s">
        <v>10</v>
      </c>
      <c r="B11" s="23" t="s">
        <v>11</v>
      </c>
    </row>
    <row r="12" spans="1:2" s="14" customFormat="1" ht="28.5" customHeight="1">
      <c r="A12" s="9" t="s">
        <v>12</v>
      </c>
      <c r="B12" s="15">
        <f>'[3]Res. MINMINAS'!C14</f>
        <v>156.58</v>
      </c>
    </row>
    <row r="13" spans="1:2" ht="28.5" customHeight="1">
      <c r="A13" s="9" t="s">
        <v>13</v>
      </c>
      <c r="B13" s="15" t="s">
        <v>11</v>
      </c>
    </row>
    <row r="14" spans="1:2" ht="28.5" customHeight="1" thickBot="1">
      <c r="A14" s="16" t="s">
        <v>14</v>
      </c>
      <c r="B14" s="17"/>
    </row>
    <row r="15" spans="1:2" ht="28.5" customHeight="1">
      <c r="A15" s="18"/>
      <c r="B15" s="19"/>
    </row>
    <row r="16" spans="1:2" ht="20.25">
      <c r="A16" s="18" t="s">
        <v>15</v>
      </c>
      <c r="B16" s="20"/>
    </row>
    <row r="17" ht="20.25">
      <c r="A17" s="18" t="s">
        <v>16</v>
      </c>
    </row>
    <row r="18" ht="20.25">
      <c r="A18" s="18" t="s">
        <v>17</v>
      </c>
    </row>
    <row r="19" ht="20.25">
      <c r="A19" s="21"/>
    </row>
    <row r="20" ht="20.25">
      <c r="A20" s="21"/>
    </row>
    <row r="21" ht="20.25">
      <c r="A21" s="21"/>
    </row>
    <row r="25" ht="20.25">
      <c r="A25" s="22"/>
    </row>
    <row r="26" ht="20.25">
      <c r="B26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zoomScale="60" zoomScaleNormal="60" zoomScalePageLayoutView="0" workbookViewId="0" topLeftCell="A1">
      <selection activeCell="A14" sqref="A14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">
        <v>21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v>1149.03</v>
      </c>
    </row>
    <row r="9" spans="1:2" ht="30" customHeight="1">
      <c r="A9" s="9" t="s">
        <v>7</v>
      </c>
      <c r="B9" s="10">
        <v>183.84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v>160.38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zoomScale="60" zoomScaleNormal="60" zoomScalePageLayoutView="0" workbookViewId="0" topLeftCell="A1">
      <selection activeCell="B13" sqref="B13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tr">
        <f>+'[4]AMAZONAS'!A6</f>
        <v>VIGENCIA:  0:00 horas  1 de MAYO de  2004.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f>ROUND(('[4]Res. MINMINAS'!C9*0.75),2)</f>
        <v>1251.77</v>
      </c>
    </row>
    <row r="9" spans="1:2" ht="30" customHeight="1">
      <c r="A9" s="9" t="s">
        <v>7</v>
      </c>
      <c r="B9" s="10">
        <f>ROUND((B8*0.16),2)</f>
        <v>200.28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f>'[4]Res. MINMINAS'!C14</f>
        <v>169.23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zoomScale="60" zoomScaleNormal="60" zoomScalePageLayoutView="0" workbookViewId="0" topLeftCell="A1">
      <selection activeCell="B14" sqref="B14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">
        <v>25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v>1292.59</v>
      </c>
    </row>
    <row r="9" spans="1:2" ht="30" customHeight="1">
      <c r="A9" s="9" t="s">
        <v>7</v>
      </c>
      <c r="B9" s="10">
        <v>206.81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v>173.74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zoomScale="60" zoomScaleNormal="60" zoomScalePageLayoutView="0" workbookViewId="0" topLeftCell="A1">
      <selection activeCell="B14" sqref="B14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">
        <v>22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v>1297.73</v>
      </c>
    </row>
    <row r="9" spans="1:2" ht="30" customHeight="1">
      <c r="A9" s="9" t="s">
        <v>7</v>
      </c>
      <c r="B9" s="10">
        <v>207.64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v>174.1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zoomScale="60" zoomScaleNormal="60" zoomScalePageLayoutView="0" workbookViewId="0" topLeftCell="A1">
      <selection activeCell="B14" sqref="B14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">
        <v>26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v>1306.73</v>
      </c>
    </row>
    <row r="9" spans="1:2" ht="30" customHeight="1">
      <c r="A9" s="9" t="s">
        <v>7</v>
      </c>
      <c r="B9" s="10">
        <v>209.08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v>170.02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/>
  <pageMargins left="0.75" right="0.75" top="0.7874015748031497" bottom="1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showGridLines="0" zoomScale="60" zoomScaleNormal="60" zoomScalePageLayoutView="0" workbookViewId="0" topLeftCell="A1">
      <selection activeCell="B2" sqref="B2"/>
    </sheetView>
  </sheetViews>
  <sheetFormatPr defaultColWidth="11.421875" defaultRowHeight="12.75"/>
  <cols>
    <col min="1" max="1" width="86.421875" style="3" customWidth="1"/>
    <col min="2" max="2" width="37.8515625" style="3" bestFit="1" customWidth="1"/>
    <col min="3" max="16384" width="11.421875" style="3" customWidth="1"/>
  </cols>
  <sheetData>
    <row r="1" spans="1:2" ht="21.75" customHeight="1">
      <c r="A1" s="1" t="s">
        <v>0</v>
      </c>
      <c r="B1" s="2"/>
    </row>
    <row r="2" spans="1:2" ht="21.75" customHeight="1">
      <c r="A2" s="1" t="s">
        <v>1</v>
      </c>
      <c r="B2" s="2"/>
    </row>
    <row r="3" spans="1:2" ht="21.75" customHeight="1">
      <c r="A3" s="4" t="s">
        <v>2</v>
      </c>
      <c r="B3" s="2"/>
    </row>
    <row r="4" spans="1:2" ht="21.75" customHeight="1">
      <c r="A4" s="5"/>
      <c r="B4" s="2"/>
    </row>
    <row r="5" spans="1:2" ht="21.75" customHeight="1" thickBot="1">
      <c r="A5" s="6" t="s">
        <v>23</v>
      </c>
      <c r="B5" s="2"/>
    </row>
    <row r="6" spans="1:2" ht="20.25">
      <c r="A6" s="25" t="s">
        <v>4</v>
      </c>
      <c r="B6" s="27" t="s">
        <v>5</v>
      </c>
    </row>
    <row r="7" spans="1:2" ht="21" thickBot="1">
      <c r="A7" s="26"/>
      <c r="B7" s="28"/>
    </row>
    <row r="8" spans="1:2" ht="30" customHeight="1">
      <c r="A8" s="7" t="s">
        <v>6</v>
      </c>
      <c r="B8" s="8">
        <v>1342.59</v>
      </c>
    </row>
    <row r="9" spans="1:2" ht="30" customHeight="1">
      <c r="A9" s="9" t="s">
        <v>7</v>
      </c>
      <c r="B9" s="10">
        <v>214.81</v>
      </c>
    </row>
    <row r="10" spans="1:2" ht="30" customHeight="1">
      <c r="A10" s="9" t="s">
        <v>8</v>
      </c>
      <c r="B10" s="11" t="s">
        <v>9</v>
      </c>
    </row>
    <row r="11" spans="1:2" ht="30" customHeight="1">
      <c r="A11" s="12" t="s">
        <v>10</v>
      </c>
      <c r="B11" s="23" t="s">
        <v>11</v>
      </c>
    </row>
    <row r="12" spans="1:2" s="14" customFormat="1" ht="30" customHeight="1">
      <c r="A12" s="9" t="s">
        <v>12</v>
      </c>
      <c r="B12" s="15">
        <v>166.82</v>
      </c>
    </row>
    <row r="13" spans="1:2" ht="30" customHeight="1">
      <c r="A13" s="9" t="s">
        <v>13</v>
      </c>
      <c r="B13" s="15" t="s">
        <v>11</v>
      </c>
    </row>
    <row r="14" spans="1:2" ht="30" customHeight="1" thickBot="1">
      <c r="A14" s="16" t="s">
        <v>14</v>
      </c>
      <c r="B14" s="17"/>
    </row>
    <row r="15" spans="1:2" ht="21.75" customHeight="1">
      <c r="A15" s="18" t="s">
        <v>15</v>
      </c>
      <c r="B15" s="20"/>
    </row>
    <row r="16" ht="21.75" customHeight="1">
      <c r="A16" s="18" t="s">
        <v>16</v>
      </c>
    </row>
    <row r="17" ht="21.75" customHeight="1">
      <c r="A17" s="18" t="s">
        <v>17</v>
      </c>
    </row>
    <row r="18" s="14" customFormat="1" ht="21.75" customHeight="1">
      <c r="A18" s="24" t="s">
        <v>18</v>
      </c>
    </row>
    <row r="19" ht="21.75" customHeight="1">
      <c r="A19" s="24" t="s">
        <v>19</v>
      </c>
    </row>
    <row r="23" ht="20.25">
      <c r="A23" s="22"/>
    </row>
    <row r="24" ht="20.25">
      <c r="B24" s="20"/>
    </row>
  </sheetData>
  <sheetProtection password="DFD7" sheet="1" objects="1" scenarios="1"/>
  <mergeCells count="2">
    <mergeCell ref="A6:A7"/>
    <mergeCell ref="B6:B7"/>
  </mergeCells>
  <printOptions horizontalCentered="1" verticalCentered="1"/>
  <pageMargins left="0.75" right="0.75" top="1" bottom="1" header="0" footer="0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2005-02-22T19:44:08Z</dcterms:created>
  <dcterms:modified xsi:type="dcterms:W3CDTF">2020-03-06T16:53:15Z</dcterms:modified>
  <cp:category/>
  <cp:version/>
  <cp:contentType/>
  <cp:contentStatus/>
</cp:coreProperties>
</file>