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gif" ContentType="image/gi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7365" activeTab="0"/>
  </bookViews>
  <sheets>
    <sheet name="F14.1  PLANES DE MEJORAMIEN..." sheetId="1" r:id="rId1"/>
  </sheets>
  <definedNames/>
  <calcPr calcId="152511"/>
</workbook>
</file>

<file path=xl/sharedStrings.xml><?xml version="1.0" encoding="utf-8"?>
<sst xmlns="http://schemas.openxmlformats.org/spreadsheetml/2006/main" count="215" uniqueCount="157">
  <si>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</si>
  <si>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</si>
  <si>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</si>
  <si>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</si>
  <si>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</si>
  <si>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</si>
  <si>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</si>
  <si>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</si>
  <si>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</si>
  <si>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</si>
  <si>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</si>
  <si>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</si>
  <si>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</si>
  <si>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</si>
  <si>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</si>
  <si>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</si>
  <si>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</si>
  <si>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</si>
  <si>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</si>
  <si>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</si>
  <si>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</si>
  <si>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</si>
  <si>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</si>
  <si>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</si>
  <si>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</si>
  <si>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</si>
  <si>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</si>
  <si>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H004-2014</t>
  </si>
  <si>
    <r>
      <rPr>
        <b/>
        <sz val="11"/>
        <color indexed="8"/>
        <rFont val="Calibri"/>
        <family val="2"/>
        <scheme val="minor"/>
      </rPr>
      <t>Requerimientos ambientales establecidos en Auto No. 1524 de 2015.</t>
    </r>
    <r>
      <rPr>
        <sz val="11"/>
        <color indexed="8"/>
        <rFont val="Calibri"/>
        <family val="2"/>
        <scheme val="minor"/>
      </rPr>
      <t xml:space="preserve"> Área Perforación Exploratoria Cagüi- APE Cagüi</t>
    </r>
  </si>
  <si>
    <t>Falta de seguimiento y control por parte de Ecopetrol ya que los compromisos ambientales fueron adquiridos en vigencias anteriores y a la fecha todavía persisten algunos.</t>
  </si>
  <si>
    <t>Cambio de la línea de inversión del 1%: Por dificultad para adquirir predios, por  acumulación de tierras Ley  160/1994, y para presentar Proyectos de Uso Sostenible, se acoge al régimen de transición del Decreto 2099/2016 y  075/2017, para la inversión del 1% del proyecto Área de Perforación Exploratoria CAGÜI, Bloque de Perforación Exploratoria Playón Norte, Pozos Cagui 1 y Cagui 1R.</t>
  </si>
  <si>
    <t>Ejecución del Plan Ajustado de Inversión Ambiental del 1% del Proyecto Área de Perforación Exploratoria CAGÜI, dentro del Bloque de Perforación Exploratoria Playón Norte, Pozos Cagui 1 y Cagui 1R.</t>
  </si>
  <si>
    <t>Informe Semestral</t>
  </si>
  <si>
    <t>2014.CGR.ECP.002.004 - PARTE 1 ACTIVIDAD 2  Reformulada Informe de Auditoría Financiera Vigencia 2019  Oficio Radicado de Contraloría   2020EE0050257 del 16 de mayo de 2020</t>
  </si>
  <si>
    <t>FILA_2</t>
  </si>
  <si>
    <t>H036-2014</t>
  </si>
  <si>
    <t>Recuperación Ambiental Plataforma ODIN-1</t>
  </si>
  <si>
    <t>No se ha aplicado un programa de desmantelamiento de construcciones e instalaciones de acuerdo a la Resolución 181495 y no se está aplicando el plan de abandono y restauración final establecido en el Plan de Manejo Ambiental</t>
  </si>
  <si>
    <t>Dentro del proceso de aprobaciones técnicas de VEX y las capacidades dadas por el Manual de Delegaciones Corporativo implementar la recomendación para proceder a determinar la viabilidad de perforar y ejecutar el proyecto Tenay 2000 desde la plataforma de Odin 1</t>
  </si>
  <si>
    <t>Dentro del proceso EDP sancionar la viabilidad a ejecución del proyecto Tenay 2000. Si los procesos EDP y VEX encontraran el proyecto viable empezar proceso de ejecución del proyecto de perforación exploratoria. Si los procesos EDP y VEX encontraran el proyecto no viable empezar el proceso de recuperación ambiental de la plataforma</t>
  </si>
  <si>
    <t>Plan de Perforación de la oportunidad exploratoria Tenay 2000. Si no es viable Iniciar Recuperación ambiental de la plataforma</t>
  </si>
  <si>
    <t>2014.CGR.ECP.002.036 - PARTE 1 ACTIVIDAD 1   Reformulada Informe de Auditoría Financiera Vigencia 2019  Oficio Radicado de Contraloría   2020EE0050257 del 16 de mayo de 2020</t>
  </si>
  <si>
    <t>FILA_3</t>
  </si>
  <si>
    <t>H019-2014</t>
  </si>
  <si>
    <t>Cumplimiento obligaciones auto 928/2015 APE CPO9</t>
  </si>
  <si>
    <t xml:space="preserve">Falta de mecanismos de seguimiento y monitoreo por parte de Ecopetrol S.A. para desarrollar las actividades indicadas en dichos requerimientos de acuerdo a lo establecido por la autoridad ambiental competente </t>
  </si>
  <si>
    <t>Establecimiento de modelos agroforestales  en campo</t>
  </si>
  <si>
    <t>Informe técnico</t>
  </si>
  <si>
    <t>2014.CGR.ECP.002.019 PARTE 2 ACTIVIDAD 3   Reprogramada  de acuerdo con el Memorando 10000187-055-2020 del 26 de mayo de 2020, de la Vicepresidencia Regional Orinoquía</t>
  </si>
  <si>
    <t>FILA_4</t>
  </si>
  <si>
    <t>Mantenimiento de modelos agroforestales  en campo</t>
  </si>
  <si>
    <t>2014.CGR.ECP.002.019  PARTE 2 ACTIVIDAD 4  Reprogramada  de acuerdo con el Memorando 10000187-055-2020 del 26 de mayo de 2020, de la Vicepresidencia Regional Orinoquía</t>
  </si>
  <si>
    <t>FILA_5</t>
  </si>
  <si>
    <t>Establecimiento de modelos silvopastoriles  en campo</t>
  </si>
  <si>
    <t>2014.CGR.ECP.002.019  PARTE 2 ACTIVIDAD 5  Reprogramada  de acuerdo con el Memorando 10000187-055-2020 del 26 de mayo de 2020, de la Vicepresidencia Regional Orinoquía</t>
  </si>
  <si>
    <t>FILA_6</t>
  </si>
  <si>
    <t>Mantenimiento de modelos silvopastoriles  en campo</t>
  </si>
  <si>
    <t>2014.CGR.ECP.002.019  PARTE 2 ACTIVIDAD 6  Reprogramada  de acuerdo con el Memorando 10000187-055-2020 del 26 de mayo de 2020, de la Vicepresidencia Regional Orinoquía</t>
  </si>
  <si>
    <t>FILA_7</t>
  </si>
  <si>
    <t>H001-2019</t>
  </si>
  <si>
    <r>
      <rPr>
        <b/>
        <sz val="11"/>
        <color theme="1"/>
        <rFont val="Calibri"/>
        <family val="2"/>
        <scheme val="minor"/>
      </rPr>
      <t>Pagos por Hidrocarburos no recibidos.</t>
    </r>
    <r>
      <rPr>
        <sz val="11"/>
        <color theme="1"/>
        <rFont val="Calibri"/>
        <family val="2"/>
        <scheme val="minor"/>
      </rPr>
      <t xml:space="preserve"> Para los campos Nashira, Alepe, Alva Sur  Ecopetrol pagó por volúmenes no recibidos entre 2013-2016 $4.015.723.766; para  el campo Morichito (2014-2016) la suma de $1.451.402.675 y para el campo Flami $1.190.866.430.</t>
    </r>
  </si>
  <si>
    <t>Falta de diligencia en la ejecución de las obligaciones contractuales de Ecopetrol, en su calidad de contratista comprador, desatendió el deber de recoger el crudo de regalías en los lugares determinados para tal fin y de conformidad con lo contractualmente pactado lo que a la postre constituiría el fundamento o soporte del pago que posteriormente se efectuaría con destino a la ANH.</t>
  </si>
  <si>
    <t>Mantener la atención y vigilancia del trámite judicial del proceso mediante el cual Ecopetrol demandó a la ANH en el Tribunal Contencioso Administrativo de Cundinamarca</t>
  </si>
  <si>
    <t>Informe sobre el avance del proceso mediante el cual Ecopetrol demandó a la ANH en el Tribunal Contencioso Administrativo de Cundinamarca</t>
  </si>
  <si>
    <t xml:space="preserve">2019.CGR.ECP.001.001 PARTE 1 ACTIVIDAD 1 Reformulada  de acuerdo con Memorando del 27 de mayo de 2020, de la Vicepresidencia Comercial y de Mercadeo. Y Se reprograma con Memorando del  28 de enero de 2021, de la Vicepresidencia Jurídica. 
</t>
  </si>
  <si>
    <t>FILA_8</t>
  </si>
  <si>
    <r>
      <rPr>
        <b/>
        <sz val="11"/>
        <color theme="1"/>
        <rFont val="Calibri"/>
        <family val="2"/>
        <scheme val="minor"/>
      </rPr>
      <t xml:space="preserve">Pagos por Hidrocarburos no recibidos. </t>
    </r>
    <r>
      <rPr>
        <sz val="11"/>
        <color theme="1"/>
        <rFont val="Calibri"/>
        <family val="2"/>
        <scheme val="minor"/>
      </rPr>
      <t>Para los campos Nashira, Alepe, Alva Sur  Ecopetrol pagó por volúmenes no recibidos entre 2013-2016 $4.015.723.766; para  el campo Morichito (2014-2016) la suma de $1.451.402.675 y para el campo Flami $1.190.866.430.</t>
    </r>
  </si>
  <si>
    <t>Presentar denuncia penal en contra de los Operadores DCX, OMNIA y OIRÚ con el fin obtener, a través del incidente de reparación integral, el resarcimiento del daño ocasionado por la no entrega de los hidrocarburos</t>
  </si>
  <si>
    <t>Denuncia presentada</t>
  </si>
  <si>
    <t xml:space="preserve">2019.CGR.ECP.001.001 PARTE 1 ACTIVIDAD 2 Reformulada  con Memorando 10000187-055-2020 del 27 de mayo de 2020, de  Vicepresidencia Comercial y de Mercadeo. Y se modifica con Memorando 2-2021-033-524 del  28 de enero de 2021, de la Vicepresidencia Jurídica 
</t>
  </si>
  <si>
    <t>FILA_9</t>
  </si>
  <si>
    <t>H006-2019</t>
  </si>
  <si>
    <r>
      <rPr>
        <b/>
        <sz val="11"/>
        <color theme="1"/>
        <rFont val="Calibri"/>
        <family val="2"/>
        <scheme val="minor"/>
      </rPr>
      <t>Multas y Sanciones pagadas.</t>
    </r>
    <r>
      <rPr>
        <sz val="11"/>
        <color theme="1"/>
        <rFont val="Calibri"/>
        <family val="2"/>
        <scheme val="minor"/>
      </rPr>
      <t xml:space="preserve"> se presentaron multas del Ministerio de trabajo, la Corporación Corporinoquia "Oleoducto Apia- Porvenir 30" y la Superintendencia de Industria y Comercio de Putumayo por $260.812.845, las cuales fueron pagadas por la entidad generando una presunta lesión al patrimonio público debido a una gestión inadecuada por parte de Ecopetrol S.A.</t>
    </r>
  </si>
  <si>
    <t xml:space="preserve">Gestión inadecuada por: "ambientalmente responsable ocupación cauce Caño el Desquite"; </t>
  </si>
  <si>
    <t>Sanción Corporiniquía. Realizar seguimiento al pago por parte de la Fiduciaria Bogota por concepto de devolución de los recursos a ECP ,de la multa impuesta en el Oleoducto Apiay - Porvenir 20"</t>
  </si>
  <si>
    <r>
      <t xml:space="preserve">Emitir semestralmente (Diciembre - Junio) informes de avance de la acción judicial a la </t>
    </r>
    <r>
      <rPr>
        <b/>
        <sz val="9"/>
        <rFont val="Calibri"/>
        <family val="2"/>
        <scheme val="minor"/>
      </rPr>
      <t>Vicepresidencia Corporativa de Cumplimiento</t>
    </r>
  </si>
  <si>
    <t>Informe</t>
  </si>
  <si>
    <t>2019.CGR.ECP.001.006 PARTE 4 ACTIVIDAD 1  Reprogramada de acuerdo con el Memorando del 2 de junio de 2020, de la Vicepresidencia de Operaciones y Mantenimiento de Transporte</t>
  </si>
  <si>
    <t>FILA_10</t>
  </si>
  <si>
    <t>H22-2019P</t>
  </si>
  <si>
    <r>
      <t>Restauración ambiental e inmobiliaria: En l</t>
    </r>
    <r>
      <rPr>
        <sz val="11"/>
        <color theme="1"/>
        <rFont val="Calibri"/>
        <family val="2"/>
        <scheme val="minor"/>
      </rPr>
      <t xml:space="preserve">os pozos abandonados Orito 51,66,31,39 y hormiga 4, con abandono técnico (forma 10 ACR) de 2018, se evidencio que las actividades de recuperación ambiental no se han realizado, no se ha adelantado en los pozos Orito 39 y 66  gestión inmobiliaria y de servidumbre con la comunidad ubicada frente a los pozos </t>
    </r>
  </si>
  <si>
    <t>Falta de gestión en el trámite de recuperación ambiental, inmobiliaria y de servidumbre para cumplir con el abandono total de los pozos por la VRS, e incumplimiento del procedimiento del programa de abandono, genera riesgos al medio ambiente y al ecosistema, posible litigios y demandas de la comunidad, ya que Ecopetrol continua con custodia y mantenimiento de las áreas afectadas</t>
  </si>
  <si>
    <t xml:space="preserve">Gestionar ante la Autoridad Nacional de Licencias Ambientales - ANLA, la autorización para no realizar recuperación ambiental en los pozos Orito 66 y Orito 39 y hacer entrega a la Alcaldía del Municipio de Orito con el fin de atender solicitud de las comunidades de cesión de las áreas para fines recreativos y de construcción de vía. </t>
  </si>
  <si>
    <t xml:space="preserve">Informe de las acciones adelantadas con respecto a las locaciones de los pozos abandonados Orito 66 y Orito 39. </t>
  </si>
  <si>
    <t xml:space="preserve">Informe estado de los pozos Orito 66 y Orito 39 </t>
  </si>
  <si>
    <t>2019.CGR.ECP.002.022 PARTE 1 ACTIVIDAD 1   Informe de Auditoría de Cumplimiento Segmento de Producción Vigencia 2018  Memorando 2 diciembre de 2020, • Con Memorando del  1 de diciembre de 2020, de la Vicepresidencia Regional Andina Oriente, se reprogramó la actividad con plazo hasta  el 15 de diciembre de 2022</t>
  </si>
  <si>
    <t>FILA_11</t>
  </si>
  <si>
    <t>H26-2019P</t>
  </si>
  <si>
    <r>
      <t xml:space="preserve">Especies para compensación: </t>
    </r>
    <r>
      <rPr>
        <sz val="11"/>
        <color theme="1"/>
        <rFont val="Calibri"/>
        <family val="2"/>
        <scheme val="minor"/>
      </rPr>
      <t>Revisado el documento del Plan de compensaciones formulado por Ecopetrol S A, se evidencia que se incluye dentro de las líneas de compensación la siembra de especies Glincidia sepium, Corcha alliodora y Carmona pyriformis, catalogadas como especies exóticas y/o introducidas que no hacen parte de la flora de la región</t>
    </r>
  </si>
  <si>
    <t xml:space="preserve">Selección errónea de especies y no aplicación de la norma . Aunque las áreas afectadas eran suelos degradados, pastizales o zonas mineras ello no impide que en términos de compensación sean elegidas especies nativas </t>
  </si>
  <si>
    <t>Definición y selección de las especies nativas de la región  acorde al modelo a establecer y de acuerdo a lo aprobado por la autoridad ambiental.</t>
  </si>
  <si>
    <t xml:space="preserve">Acciones de seguimiento y monitoreo durante el establecimiento de las especies definidas </t>
  </si>
  <si>
    <t xml:space="preserve">Informe del establecimiento </t>
  </si>
  <si>
    <t xml:space="preserve">2019.CGR.ECP.002.026 PARTE 1 ACTIVIDAD 2   Informe de Auditoría de Cumplimiento Segmento de Producción Vigencia 2018  </t>
  </si>
  <si>
    <t>FILA_12</t>
  </si>
  <si>
    <t>H27-2019P</t>
  </si>
  <si>
    <r>
      <t>Priorización de la Restauración y Conservación: E</t>
    </r>
    <r>
      <rPr>
        <sz val="11"/>
        <color theme="1"/>
        <rFont val="Calibri"/>
        <family val="2"/>
        <scheme val="minor"/>
      </rPr>
      <t>l último Plan de Compensaciones de Ecopetrol, evidencia que el área a intervenir no incluye el cuánto, de proporciones de áreas protectoras, áreas de restauración y áreas del proyecto productivo que permitan determinar sus proporciones, y evidenciar que el modelo agroforestal sea una actividad complementaria y no la actividad principal</t>
    </r>
  </si>
  <si>
    <t xml:space="preserve">Debilidad en formulación de compensación de Ecopetrol, implica riesgo de costos de oportunidad, mantenimiento efectivo y real de la biodiversidad y el costo (externalidad) asociado a la demanda del recurso hídrico, alteraciones en retención hídrica y drenaje natural del suelo, contaminación por residuos de insumos en modelos agroforestales y silvopastoriles como principal actividad </t>
  </si>
  <si>
    <t>Fortalecer las competencias técnicas y de comunicación del equipo de Biodiversidad, 1% y compensaciones ambientales</t>
  </si>
  <si>
    <t>Implementar formación en determinación de costos ambientales en el desarrollo de proyectos.</t>
  </si>
  <si>
    <t xml:space="preserve">Certificados de formación </t>
  </si>
  <si>
    <t xml:space="preserve">2019.CGR.ECP.002.027 PARTE 1 ACTIVIDAD 1   Informe de Auditoría de Cumplimiento Segmento de Producción Vigencia 2018  </t>
  </si>
  <si>
    <t>FILA_13</t>
  </si>
  <si>
    <t>Implementar formación en Compensación del Medio Biótico</t>
  </si>
  <si>
    <t xml:space="preserve">2019.CGR.ECP.002.027 PARTE 1 ACTIVIDAD 2   Informe de Auditoría de Cumplimiento Segmento de Producción Vigencia 2018  </t>
  </si>
  <si>
    <t>FILA_14</t>
  </si>
  <si>
    <t>H01-2019R</t>
  </si>
  <si>
    <r>
      <rPr>
        <b/>
        <sz val="11"/>
        <color rgb="FF000000"/>
        <rFont val="Calibri"/>
        <family val="2"/>
        <scheme val="minor"/>
      </rPr>
      <t xml:space="preserve">Excedentes y Sobrantes en contratación: </t>
    </r>
    <r>
      <rPr>
        <sz val="11"/>
        <color rgb="FF000000"/>
        <rFont val="Calibri"/>
        <family val="2"/>
        <scheme val="minor"/>
      </rPr>
      <t>sobrantes encontrados en la bodega de proyectos corresponden a dos proyectos con actas de liquidación y cierre de fechas 2017- 2018 y 2019, a los que no se les ha realizado el traslado de estos sobrantes de proyectos a la bodega de gastos.</t>
    </r>
  </si>
  <si>
    <t>Falta de control y seguimiento en el cumplimiento de las actividades establecidas para realizar el oportuno traslado de los sobrantes (proyectos) que no se utilizaron en el proyecto inicial, como tampoco en excedentes (gastos)</t>
  </si>
  <si>
    <t>Realizar seguimiento, control y aseguramiento de la gestión de material de proyecto no requerido para operar (sobrantes) a los proyectos IR-0013 contrato 3001881 e IR-0055 contrato 3008097.</t>
  </si>
  <si>
    <t>Emitir informe periódico (trimestral) de la gestión realizada en relación con los materiales sobrantes de los proyectos IR-0013 e IR-0055.</t>
  </si>
  <si>
    <t>Número de informes</t>
  </si>
  <si>
    <t xml:space="preserve">2019.CGR.ECP.003.001 PARTE 1 ACTIVIDAD 5   Informe de Auditoría de Cumplimiento Refinería de Barrancabermeja Vigencia 2018  </t>
  </si>
  <si>
    <t>FILA_15</t>
  </si>
  <si>
    <t>H02-2019R</t>
  </si>
  <si>
    <r>
      <rPr>
        <b/>
        <sz val="11"/>
        <color indexed="8"/>
        <rFont val="Calibri"/>
        <family val="2"/>
        <scheme val="minor"/>
      </rPr>
      <t>Estado físico de la Bodegas:</t>
    </r>
    <r>
      <rPr>
        <sz val="11"/>
        <color indexed="8"/>
        <rFont val="Calibri"/>
        <family val="2"/>
        <scheme val="minor"/>
      </rPr>
      <t xml:space="preserve"> falta de control y seguimiento sobre las condiciones físicas de la Bodegas de la Refinería con el fin de garantizar el adecuado manejo, para la conservación y preservación de los Equipos e inventarios requeridos para la ejecución de los proyectos de inversión.
</t>
    </r>
  </si>
  <si>
    <t>Falta de control y seguimiento sobre las condiciones físicas de la Bodegas de la Refinería con el fin de garantizar el adecuado manejo, para la conservación y preservación de los Equipos e inventarios requeridos para la ejecución de los proyectos de inversión</t>
  </si>
  <si>
    <t xml:space="preserve">Mejorar las áreas de almacenamiento de materiales en cuanto a infraestructura física y condiciones HSE, con el fin de garantizar el manejo adecuado de los materiales y su preservación. </t>
  </si>
  <si>
    <t>Aprobación del presupuesto y asignación de recursos</t>
  </si>
  <si>
    <t xml:space="preserve">Informe </t>
  </si>
  <si>
    <t>2019.CGR.ECP.003.002 PARTE 1 ACTIVIDAD 3  Informe de Auditoría de Cumplimiento Refinería de Barrancabermeja Vigencia 2018  - Reprogramada  de acuerdo con el Memorando del 4 de junio de 2020, de la Vicepresidencia de Refinación y Procesos Industriales</t>
  </si>
  <si>
    <t>FILA_16</t>
  </si>
  <si>
    <t xml:space="preserve">Ejecución de obras civiles. </t>
  </si>
  <si>
    <t>2019.CGR.ECP.003.002 PARTE 1 ACTIVIDAD 4   Informe de Auditoría de Cumplimiento Refinería de Barrancabermeja Vigencia 2018  - Reprogramada  de acuerdo con el Memorando del 4 de junio de 2020, de la Vicepresidencia de Refinación y Procesos Industriales</t>
  </si>
  <si>
    <t>FILA_17</t>
  </si>
  <si>
    <t>H03-2019R</t>
  </si>
  <si>
    <r>
      <rPr>
        <b/>
        <sz val="11"/>
        <color indexed="8"/>
        <rFont val="Calibri"/>
        <family val="2"/>
        <scheme val="minor"/>
      </rPr>
      <t>Inventario PMRB</t>
    </r>
    <r>
      <rPr>
        <sz val="11"/>
        <color indexed="8"/>
        <rFont val="Calibri"/>
        <family val="2"/>
        <scheme val="minor"/>
      </rPr>
      <t>: baja gestión en ejecución de proyecto (PMRB) no permite definir uso final de equipos, con ejecución incierta desde 2014. En status quo (Acta junta directiva 204 de 04/07/2014). Si bien es decisión de la Alta Directiva, se ha advertido por la CGR en visitas del 2014, 2017 y 2019 sin realizar gestión con esta inversión, salvo las repotenciaciones de Unidades 200 y 250</t>
    </r>
  </si>
  <si>
    <t>Baja gestión en la ejecución de este proyecto que permita definir el uso final o destinación definitiva de estos equipos que hacen parte integral de este proyecto de modernización de la Refinería de Barrancabermeja, con ejecución incierta desde el año 2014 cuya última decisión directiva lo catalogó como en status quo</t>
  </si>
  <si>
    <t>Asegurar que la información del inventario físico corresponda a lo indicado en el sistema de información</t>
  </si>
  <si>
    <t>Realizar Inventario Físico anual</t>
  </si>
  <si>
    <t>2019.CGR.ECP.003.003 PARTE 1 ACTIVIDAD 1   Informe de Auditoría de Cumplimiento Refinería de Barrancabermeja Vigencia 2018  - Reprogramada  de acuerdo con el Memorando del 4 de junio de 2020, de la Vicepresidencia de Refinación y Procesos Industriales</t>
  </si>
  <si>
    <t>FILA_18</t>
  </si>
  <si>
    <t>Desarrollar la inspección y el Plan de Preservación de equipos y herramientas del Proyecto PMRB   ubicados en la Carpa Tipo Hangar - Ecobodega de la Refinería de Barrancabermeja</t>
  </si>
  <si>
    <t>Emitir documento anual que contenga la revisión y diagnóstico del estado de los equipos y herramientas con su correspondiente Plan de Preservación</t>
  </si>
  <si>
    <t>Documento</t>
  </si>
  <si>
    <t>2019.CGR.ECP.003.003 PARTE 1 ACTIVIDAD 3   Informe de Auditoría de Cumplimiento Refinería de Barrancabermeja Vigencia 2018  - Reprogramada  de acuerdo con el Memorando del 4 de junio de 2020, de la Vicepresidencia de Refinación y Procesos Industriales</t>
  </si>
  <si>
    <t>FILA_19</t>
  </si>
  <si>
    <t>H001-2020</t>
  </si>
  <si>
    <r>
      <t>Hallazgo No.1 Guía para la Estimación de la Provisión de Abandono en segmentos de Negocio.</t>
    </r>
    <r>
      <rPr>
        <sz val="11"/>
        <color indexed="8"/>
        <rFont val="Calibri"/>
        <family val="2"/>
        <scheme val="minor"/>
      </rPr>
      <t xml:space="preserve"> Los procedimientos y guías para el cálculo de la provisión de abandono, especialmente para Exploración, no incluye procedimientos de cálculo del costo técnico del abandono relacionados con comunidades, transporte y gestión de tierras.</t>
    </r>
  </si>
  <si>
    <t>Los procedimientos y guías para el cálculo de la provisión de abandono, especialmente en Exploración, por desactualización  respecto al manejo de comunidades y medio ambiente, no permiten especificar y contemplar los temas, para que los lineamientos requeridos por las áreas encargadas de consolidar estos costos de abandono cuenten con la integridad y mayor exactitud de la información</t>
  </si>
  <si>
    <t>Medir efectividad del Instructivo para la Gestión de los Costos de Abandono en Exploración</t>
  </si>
  <si>
    <t>Efectividad: luego del ciclo de actualización de la provisión, preparar informe sobre el cumplimiento de los aspectos por quienes aparecen en la RACI</t>
  </si>
  <si>
    <t>Informe de efectividad</t>
  </si>
  <si>
    <t>2020.CGR.ECP.001.001 PARTE 1 ACTIVIDAD 3   Informe de Auditoría Financiera Vigencia 2019  Oficio Radicado de Contraloría   2020EE0050257 del 16 de mayo de 2020</t>
  </si>
  <si>
    <t>FILA_20</t>
  </si>
  <si>
    <t>H002-2020</t>
  </si>
  <si>
    <r>
      <t xml:space="preserve">Hallazgo No. 2. Costos de Provisión Abandono y recuperaciones ambientales. </t>
    </r>
    <r>
      <rPr>
        <sz val="11"/>
        <color indexed="8"/>
        <rFont val="Calibri"/>
        <family val="2"/>
        <scheme val="minor"/>
      </rPr>
      <t>Los pozos exploratorios operados por ECP a cargo de la VEX ( por abandonar), los procesos de abandono no se han desarrollado en los años 2018 y 2019, corriendo en el tiempo dichos procesos y la obligación que se contrae  de los costos de Provisión Abandono</t>
    </r>
  </si>
  <si>
    <t>Demoras en la definición de procesos de abandono en el área de exploración y por ende la afectación en la estimación de la provisión de abandono</t>
  </si>
  <si>
    <t xml:space="preserve">2020.CGR.ECP.001.002 PARTE 1 ACTIVIDAD 3  </t>
  </si>
  <si>
    <t>FILA_21</t>
  </si>
  <si>
    <t>H005-2019</t>
  </si>
  <si>
    <r>
      <rPr>
        <b/>
        <sz val="11"/>
        <color theme="1"/>
        <rFont val="Calibri"/>
        <family val="2"/>
        <scheme val="minor"/>
      </rPr>
      <t>Conciliación Operaciones Recíprocas.</t>
    </r>
    <r>
      <rPr>
        <b/>
        <i/>
        <sz val="11"/>
        <color theme="1"/>
        <rFont val="Calibri"/>
        <family val="2"/>
        <scheme val="minor"/>
      </rPr>
      <t xml:space="preserve"> </t>
    </r>
    <r>
      <rPr>
        <sz val="11"/>
        <color theme="1"/>
        <rFont val="Calibri"/>
        <family val="2"/>
        <scheme val="minor"/>
      </rPr>
      <t>La CGR observa que pese al esfuerzo que realiza la entidad por depurar las operaciones recíprocas, presenta a diciembre 31 de 2018 partidas pendientes por conciliar según reporte de la Contaduría General de la Nación por Operaciones Reciprocas. Para el activo presenta un saldo pendiente de $1.902.546.922.507 y para el pasivo $1.057.096.837.879</t>
    </r>
  </si>
  <si>
    <t>Inconsistencias en reporte y registros contables tales como operaciones no reportadas por Ecopetrol u otras entidades a la Contaduría General de la Nación,</t>
  </si>
  <si>
    <t>Adelantar acercamientos con las entidades recíprocas para el cierre de diferencias superiores a 3.000 millones (cifra sobre la cual solicita explicación la CGN), en los que se establezcan las tipologías que originan las diferencias, y  que podrán tener los siguientes resultados: diferencias de política contable, estimaciones, cuentas que no tienen regla de eliminación.</t>
  </si>
  <si>
    <t>Emitir comunicaciones a las Entidades Recíprocas y a la Contaduría General de la Nación-CGN</t>
  </si>
  <si>
    <t>Informes de gestión que se entregarán en las siguientes fechas: octubre de 2020 y abril de 2021.</t>
  </si>
  <si>
    <t>2019.CGR.ECP.001.005 PARTE 1 ACTIVIDAD 1  Reformulada Informe de Auditoría Financiera Vigencia 2019  Oficio Radicado de Contraloría   2020EE0050257 del 16 de mayo de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</si>
</sst>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14">
    <font>
      <sz val="11"/>
      <color indexed="8"/>
      <name val="Calibri"/>
      <family val="2"/>
      <scheme val="minor"/>
    </font>
    <font>
      <sz val="10"/>
      <name val="Arial"/>
      <family val="2"/>
    </font>
    <font>
      <sz val="11"/>
      <color theme="1"/>
      <name val="Calibri"/>
      <family val="2"/>
      <scheme val="minor"/>
    </font>
    <font>
      <b/>
      <sz val="11"/>
      <color indexed="9"/>
      <name val="Calibri"/>
      <family val="2"/>
    </font>
    <font>
      <b/>
      <sz val="11"/>
      <color indexed="8"/>
      <name val="Calibri"/>
      <family val="2"/>
    </font>
    <font>
      <b/>
      <sz val="11"/>
      <color theme="1"/>
      <name val="Calibri"/>
      <family val="2"/>
      <scheme val="minor"/>
    </font>
    <font>
      <sz val="11"/>
      <color theme="1"/>
      <name val="Calibri"/>
      <family val="2"/>
    </font>
    <font>
      <b/>
      <sz val="11"/>
      <color indexed="8"/>
      <name val="Calibri"/>
      <family val="2"/>
      <scheme val="minor"/>
    </font>
    <font>
      <sz val="11"/>
      <name val="Calibri"/>
      <family val="2"/>
      <scheme val="minor"/>
    </font>
    <font>
      <sz val="11"/>
      <name val="Calibri"/>
      <family val="2"/>
    </font>
    <font>
      <b/>
      <sz val="9"/>
      <name val="Calibri"/>
      <family val="2"/>
      <scheme val="minor"/>
    </font>
    <font>
      <sz val="11"/>
      <color rgb="FF000000"/>
      <name val="Calibri"/>
      <family val="2"/>
      <scheme val="minor"/>
    </font>
    <font>
      <b/>
      <sz val="11"/>
      <color rgb="FF000000"/>
      <name val="Calibri"/>
      <family val="2"/>
      <scheme val="minor"/>
    </font>
    <font>
      <b/>
      <i/>
      <sz val="11"/>
      <color theme="1"/>
      <name val="Calibri"/>
      <family val="2"/>
      <scheme val="minor"/>
    </font>
  </fonts>
  <fills count="4">
    <fill>
      <patternFill/>
    </fill>
    <fill>
      <patternFill patternType="gray125"/>
    </fill>
    <fill>
      <patternFill patternType="solid">
        <fgColor indexed="54"/>
        <bgColor indexed="64"/>
      </patternFill>
    </fill>
    <fill>
      <patternFill patternType="solid">
        <fgColor indexed="9"/>
        <bgColor indexed="64"/>
      </patternFill>
    </fill>
  </fills>
  <borders count="6">
    <border>
      <left/>
      <right/>
      <top/>
      <bottom/>
      <diagonal/>
    </border>
    <border>
      <left style="thin">
        <color indexed="8"/>
      </left>
      <right style="thin">
        <color indexed="8"/>
      </right>
      <top style="thin">
        <color indexed="8"/>
      </top>
      <bottom style="thin">
        <color indexed="8"/>
      </bottom>
    </border>
    <border>
      <left style="medium"/>
      <right style="medium"/>
      <top style="medium"/>
      <bottom style="medium"/>
    </border>
    <border>
      <left style="thin"/>
      <right style="thin"/>
      <top style="thin"/>
      <bottom style="thin"/>
    </border>
    <border>
      <left/>
      <right style="medium"/>
      <top/>
      <bottom style="medium"/>
    </border>
    <border>
      <left style="medium"/>
      <right style="medium"/>
      <top style="medium"/>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2">
    <xf numFmtId="0" fontId="0" fillId="0" borderId="0" xfId="0"/>
    <xf numFmtId="0" fontId="3"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4" fillId="3" borderId="3"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0" fillId="0" borderId="0" xfId="0"/>
    <xf numFmtId="0" fontId="3" fillId="2" borderId="1" xfId="0" applyFont="1" applyFill="1" applyBorder="1" applyAlignment="1">
      <alignment horizontal="center" vertical="top"/>
    </xf>
    <xf numFmtId="0" fontId="0" fillId="0" borderId="0" xfId="0" applyAlignment="1">
      <alignment vertical="top"/>
    </xf>
    <xf numFmtId="0" fontId="0" fillId="0" borderId="2" xfId="0" applyFill="1" applyBorder="1" applyAlignment="1">
      <alignment vertical="top"/>
    </xf>
    <xf numFmtId="0" fontId="2" fillId="0" borderId="2" xfId="0" applyFont="1" applyFill="1" applyBorder="1" applyAlignment="1">
      <alignment vertical="top"/>
    </xf>
    <xf numFmtId="0" fontId="2" fillId="0" borderId="2" xfId="0" applyFont="1" applyFill="1" applyBorder="1" applyAlignment="1">
      <alignment horizontal="center" vertical="top"/>
    </xf>
    <xf numFmtId="164" fontId="6" fillId="0" borderId="2" xfId="0" applyNumberFormat="1" applyFont="1" applyFill="1" applyBorder="1" applyAlignment="1" applyProtection="1">
      <alignment horizontal="center" vertical="top"/>
      <protection locked="0"/>
    </xf>
    <xf numFmtId="1" fontId="2" fillId="0" borderId="2" xfId="0" applyNumberFormat="1" applyFont="1" applyFill="1" applyBorder="1" applyAlignment="1" applyProtection="1">
      <alignment horizontal="center" vertical="top"/>
      <protection locked="0"/>
    </xf>
    <xf numFmtId="0" fontId="2" fillId="0" borderId="2" xfId="0" applyFont="1" applyFill="1" applyBorder="1" applyAlignment="1">
      <alignment vertical="top" wrapText="1"/>
    </xf>
    <xf numFmtId="0" fontId="7" fillId="0" borderId="2" xfId="0" applyFont="1" applyFill="1" applyBorder="1" applyAlignment="1">
      <alignment vertical="top"/>
    </xf>
    <xf numFmtId="0" fontId="8" fillId="0" borderId="2" xfId="0" applyFont="1" applyFill="1" applyBorder="1" applyAlignment="1">
      <alignment vertical="top"/>
    </xf>
    <xf numFmtId="0" fontId="9" fillId="0" borderId="4" xfId="0" applyFont="1" applyFill="1" applyBorder="1" applyAlignment="1">
      <alignment horizontal="center" vertical="top"/>
    </xf>
    <xf numFmtId="164" fontId="0" fillId="0" borderId="2" xfId="0" applyNumberFormat="1" applyFill="1" applyBorder="1" applyAlignment="1" applyProtection="1">
      <alignment horizontal="center" vertical="top"/>
      <protection locked="0"/>
    </xf>
    <xf numFmtId="164" fontId="2" fillId="0" borderId="2" xfId="0" applyNumberFormat="1" applyFont="1" applyFill="1" applyBorder="1" applyAlignment="1" applyProtection="1">
      <alignment horizontal="center" vertical="top"/>
      <protection locked="0"/>
    </xf>
    <xf numFmtId="0" fontId="2" fillId="0" borderId="2" xfId="0" applyFont="1" applyFill="1" applyBorder="1" applyAlignment="1" applyProtection="1">
      <alignment vertical="top"/>
      <protection locked="0"/>
    </xf>
    <xf numFmtId="0" fontId="5" fillId="0" borderId="2" xfId="0" applyFont="1" applyFill="1" applyBorder="1" applyAlignment="1" applyProtection="1">
      <alignment vertical="top"/>
      <protection locked="0"/>
    </xf>
    <xf numFmtId="0" fontId="6" fillId="0" borderId="2" xfId="0" applyFont="1" applyFill="1" applyBorder="1" applyAlignment="1">
      <alignment horizontal="left" vertical="top" wrapText="1"/>
    </xf>
    <xf numFmtId="0" fontId="6" fillId="0" borderId="2" xfId="0" applyFont="1" applyFill="1" applyBorder="1" applyAlignment="1">
      <alignment horizontal="justify" vertical="top" wrapText="1"/>
    </xf>
    <xf numFmtId="0" fontId="2" fillId="0" borderId="2" xfId="0" applyFont="1" applyFill="1" applyBorder="1" applyAlignment="1" applyProtection="1">
      <alignment horizontal="center" vertical="top"/>
      <protection locked="0"/>
    </xf>
    <xf numFmtId="0" fontId="6" fillId="0" borderId="2" xfId="0" applyFont="1" applyFill="1" applyBorder="1" applyAlignment="1">
      <alignment vertical="top" wrapText="1"/>
    </xf>
    <xf numFmtId="164" fontId="2" fillId="3" borderId="2" xfId="0" applyNumberFormat="1" applyFont="1" applyFill="1" applyBorder="1" applyAlignment="1" applyProtection="1">
      <alignment horizontal="center" vertical="top"/>
      <protection locked="0"/>
    </xf>
    <xf numFmtId="0" fontId="2" fillId="0" borderId="2" xfId="0" applyFont="1" applyFill="1" applyBorder="1" applyAlignment="1" applyProtection="1">
      <alignment vertical="top" wrapText="1"/>
      <protection locked="0"/>
    </xf>
    <xf numFmtId="0" fontId="0" fillId="0" borderId="2" xfId="0" applyFill="1" applyBorder="1" applyAlignment="1">
      <alignment vertical="top" wrapText="1"/>
    </xf>
    <xf numFmtId="164" fontId="6" fillId="0" borderId="2" xfId="0" applyNumberFormat="1" applyFont="1" applyFill="1" applyBorder="1" applyAlignment="1" applyProtection="1">
      <alignment horizontal="center" vertical="center"/>
      <protection locked="0"/>
    </xf>
    <xf numFmtId="0" fontId="0" fillId="0" borderId="2" xfId="0" applyFont="1" applyFill="1" applyBorder="1" applyAlignment="1" applyProtection="1">
      <alignment vertical="top" wrapText="1"/>
      <protection locked="0"/>
    </xf>
    <xf numFmtId="0" fontId="8" fillId="0" borderId="2" xfId="0" applyFont="1" applyFill="1" applyBorder="1" applyAlignment="1" applyProtection="1">
      <alignment horizontal="left" vertical="top" wrapText="1"/>
      <protection locked="0"/>
    </xf>
    <xf numFmtId="0" fontId="0" fillId="0" borderId="2" xfId="0" applyFill="1" applyBorder="1" applyAlignment="1" applyProtection="1">
      <alignment horizontal="left" vertical="top"/>
      <protection locked="0"/>
    </xf>
    <xf numFmtId="0" fontId="5" fillId="0" borderId="2" xfId="0" applyFont="1" applyFill="1" applyBorder="1" applyAlignment="1">
      <alignment vertical="top" wrapText="1"/>
    </xf>
    <xf numFmtId="0" fontId="2" fillId="0" borderId="2" xfId="0" applyFont="1" applyFill="1" applyBorder="1" applyAlignment="1">
      <alignment horizontal="center" vertical="top" wrapText="1"/>
    </xf>
    <xf numFmtId="0" fontId="2" fillId="0" borderId="0" xfId="0" applyFont="1" applyAlignment="1">
      <alignment vertical="top"/>
    </xf>
    <xf numFmtId="0" fontId="2" fillId="0" borderId="5" xfId="0" applyFont="1" applyFill="1" applyBorder="1" applyAlignment="1">
      <alignment horizontal="left" vertical="top" wrapText="1"/>
    </xf>
    <xf numFmtId="0" fontId="8" fillId="0" borderId="2" xfId="0" applyFont="1" applyFill="1" applyBorder="1" applyAlignment="1" applyProtection="1">
      <alignment vertical="top" wrapText="1"/>
      <protection locked="0"/>
    </xf>
    <xf numFmtId="0" fontId="9" fillId="0" borderId="2" xfId="0" applyFont="1" applyFill="1" applyBorder="1" applyAlignment="1">
      <alignment horizontal="left" vertical="top" wrapText="1"/>
    </xf>
    <xf numFmtId="0" fontId="8" fillId="0" borderId="5" xfId="0" applyFont="1" applyFill="1" applyBorder="1" applyAlignment="1">
      <alignment horizontal="center" vertical="top" wrapText="1"/>
    </xf>
    <xf numFmtId="0" fontId="0" fillId="0" borderId="2" xfId="0" applyFill="1" applyBorder="1" applyAlignment="1" applyProtection="1">
      <alignment vertical="top" wrapText="1"/>
      <protection locked="0"/>
    </xf>
    <xf numFmtId="0" fontId="11" fillId="0" borderId="5" xfId="0" applyFont="1" applyFill="1" applyBorder="1" applyAlignment="1" applyProtection="1">
      <alignment vertical="top"/>
      <protection locked="0"/>
    </xf>
    <xf numFmtId="0" fontId="0" fillId="0" borderId="2" xfId="0" applyFont="1" applyFill="1" applyBorder="1" applyAlignment="1" applyProtection="1">
      <alignment horizontal="center" vertical="top"/>
      <protection locked="0"/>
    </xf>
    <xf numFmtId="0" fontId="0" fillId="0" borderId="0" xfId="0" applyFill="1" applyAlignment="1">
      <alignment vertical="top"/>
    </xf>
    <xf numFmtId="0" fontId="0" fillId="0" borderId="2" xfId="0" applyFill="1" applyBorder="1" applyAlignment="1" applyProtection="1">
      <alignment vertical="top"/>
      <protection locked="0"/>
    </xf>
    <xf numFmtId="0" fontId="0" fillId="0" borderId="2" xfId="0" applyFill="1" applyBorder="1" applyAlignment="1" applyProtection="1">
      <alignment vertical="center"/>
      <protection locked="0"/>
    </xf>
    <xf numFmtId="0" fontId="7" fillId="0" borderId="2" xfId="0" applyFont="1" applyFill="1" applyBorder="1" applyAlignment="1" applyProtection="1">
      <alignment vertical="top" wrapText="1"/>
      <protection locked="0"/>
    </xf>
    <xf numFmtId="0" fontId="0" fillId="0" borderId="2" xfId="0" applyFill="1" applyBorder="1" applyAlignment="1" applyProtection="1">
      <alignment horizontal="justify" vertical="top" wrapText="1"/>
      <protection locked="0"/>
    </xf>
    <xf numFmtId="0" fontId="8" fillId="0" borderId="2" xfId="0" applyFont="1" applyFill="1" applyBorder="1" applyAlignment="1" applyProtection="1" quotePrefix="1">
      <alignment vertical="top" wrapText="1"/>
      <protection locked="0"/>
    </xf>
    <xf numFmtId="0" fontId="0" fillId="0" borderId="2" xfId="0" applyFill="1" applyBorder="1" applyAlignment="1" applyProtection="1">
      <alignment horizontal="center" vertical="center"/>
      <protection locked="0"/>
    </xf>
    <xf numFmtId="1" fontId="2" fillId="0" borderId="2" xfId="0" applyNumberFormat="1" applyFont="1" applyFill="1" applyBorder="1" applyAlignment="1" applyProtection="1">
      <alignment horizontal="center" vertical="center"/>
      <protection locked="0"/>
    </xf>
    <xf numFmtId="0" fontId="2" fillId="0" borderId="2" xfId="0" applyFont="1" applyFill="1" applyBorder="1" applyAlignment="1" applyProtection="1">
      <alignment vertical="center"/>
      <protection locked="0"/>
    </xf>
    <xf numFmtId="0" fontId="2" fillId="0" borderId="2" xfId="0" applyFont="1" applyFill="1" applyBorder="1" applyAlignment="1" applyProtection="1">
      <alignment horizontal="center" vertical="top" wrapText="1"/>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2" name="Picture 1" descr="Picture"/>
        <xdr:cNvPicPr preferRelativeResize="1">
          <a:picLocks noChangeAspect="1"/>
        </xdr:cNvPicPr>
      </xdr:nvPicPr>
      <xdr:blipFill>
        <a:blip r:embed="rId1"/>
        <a:stretch>
          <a:fillRect/>
        </a:stretch>
      </xdr:blipFill>
      <xdr:spPr>
        <a:xfrm>
          <a:off x="0" y="0"/>
          <a:ext cx="609600" cy="571500"/>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1024"/>
  <sheetViews>
    <sheetView tabSelected="1" workbookViewId="0" topLeftCell="A1">
      <selection activeCell="A16" sqref="A16"/>
    </sheetView>
  </sheetViews>
  <sheetFormatPr defaultColWidth="9.140625" defaultRowHeight="15"/>
  <cols>
    <col min="2" max="2" width="16.00390625" style="0" customWidth="1"/>
    <col min="3" max="3" width="27.00390625" style="0" customWidth="1"/>
    <col min="4" max="4" width="21.00390625" style="0" customWidth="1"/>
    <col min="5" max="5" width="30.00390625" style="0" customWidth="1"/>
    <col min="6" max="6" width="24.00390625" style="0" customWidth="1"/>
    <col min="7" max="7" width="22.00390625" style="0" customWidth="1"/>
    <col min="8" max="8" width="31.00390625" style="0" customWidth="1"/>
    <col min="9" max="9" width="36.00390625" style="0" customWidth="1"/>
    <col min="10" max="10" width="47.00390625" style="0" customWidth="1"/>
    <col min="11" max="11" width="35.00390625" style="0" customWidth="1"/>
    <col min="12" max="12" width="40.00390625" style="0" customWidth="1"/>
    <col min="13" max="13" width="36.00390625" style="0" customWidth="1"/>
    <col min="14" max="14" width="46.00390625" style="0" customWidth="1"/>
    <col min="15" max="15" width="19.00390625" style="0" customWidth="1"/>
    <col min="17" max="256" width="8.00390625" style="0" hidden="1" customWidth="1"/>
  </cols>
  <sheetData>
    <row r="1" spans="2:4" ht="15">
      <c r="B1" s="1" t="s">
        <v>0</v>
      </c>
      <c r="C1" s="1">
        <v>53</v>
      </c>
      <c r="D1" s="1" t="s">
        <v>1</v>
      </c>
    </row>
    <row r="2" spans="2:4" ht="15">
      <c r="B2" s="1" t="s">
        <v>2</v>
      </c>
      <c r="C2" s="1">
        <v>400</v>
      </c>
      <c r="D2" s="1" t="s">
        <v>3</v>
      </c>
    </row>
    <row r="3" spans="2:3" ht="15">
      <c r="B3" s="1" t="s">
        <v>4</v>
      </c>
      <c r="C3" s="1">
        <v>1</v>
      </c>
    </row>
    <row r="4" spans="2:3" ht="15">
      <c r="B4" s="1" t="s">
        <v>5</v>
      </c>
      <c r="C4" s="1">
        <v>508</v>
      </c>
    </row>
    <row r="5" spans="2:3" ht="15">
      <c r="B5" s="1" t="s">
        <v>6</v>
      </c>
      <c r="C5" s="3">
        <v>44196</v>
      </c>
    </row>
    <row r="6" spans="2:4" ht="15">
      <c r="B6" s="1" t="s">
        <v>7</v>
      </c>
      <c r="C6" s="1">
        <v>6</v>
      </c>
      <c r="D6" s="1" t="s">
        <v>8</v>
      </c>
    </row>
    <row r="8" spans="1:15" ht="15">
      <c r="A8" s="1" t="s">
        <v>9</v>
      </c>
      <c r="B8" s="4" t="s">
        <v>10</v>
      </c>
      <c r="C8" s="5"/>
      <c r="D8" s="5"/>
      <c r="E8" s="5"/>
      <c r="F8" s="5"/>
      <c r="G8" s="5"/>
      <c r="H8" s="5"/>
      <c r="I8" s="5"/>
      <c r="J8" s="5"/>
      <c r="K8" s="5"/>
      <c r="L8" s="5"/>
      <c r="M8" s="5"/>
      <c r="N8" s="5"/>
      <c r="O8" s="5"/>
    </row>
    <row r="9" spans="3:15" ht="15">
      <c r="C9" s="1">
        <v>4</v>
      </c>
      <c r="D9" s="1">
        <v>8</v>
      </c>
      <c r="E9" s="1">
        <v>12</v>
      </c>
      <c r="F9" s="1">
        <v>16</v>
      </c>
      <c r="G9" s="1">
        <v>20</v>
      </c>
      <c r="H9" s="1">
        <v>24</v>
      </c>
      <c r="I9" s="1">
        <v>28</v>
      </c>
      <c r="J9" s="1">
        <v>31</v>
      </c>
      <c r="K9" s="1">
        <v>32</v>
      </c>
      <c r="L9" s="1">
        <v>36</v>
      </c>
      <c r="M9" s="1">
        <v>40</v>
      </c>
      <c r="N9" s="1">
        <v>44</v>
      </c>
      <c r="O9" s="1">
        <v>48</v>
      </c>
    </row>
    <row r="10" spans="3:15" ht="15.75" thickBot="1">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s="7" customFormat="1" ht="15.75" customHeight="1" thickBot="1">
      <c r="A11" s="6">
        <v>1</v>
      </c>
      <c r="B11" s="7" t="s">
        <v>24</v>
      </c>
      <c r="C11" s="2" t="s">
        <v>26</v>
      </c>
      <c r="D11" s="8" t="s">
        <v>27</v>
      </c>
      <c r="E11" s="8" t="s">
        <v>28</v>
      </c>
      <c r="F11" s="8" t="s">
        <v>29</v>
      </c>
      <c r="G11" s="9" t="s">
        <v>30</v>
      </c>
      <c r="H11" s="9" t="s">
        <v>31</v>
      </c>
      <c r="I11" s="9" t="s">
        <v>32</v>
      </c>
      <c r="J11" s="10">
        <v>2</v>
      </c>
      <c r="K11" s="11">
        <v>44407</v>
      </c>
      <c r="L11" s="11">
        <v>44560</v>
      </c>
      <c r="M11" s="12">
        <f aca="true" t="shared" si="0" ref="M11:M28">(L11-K11)/7</f>
        <v>21.857142857142858</v>
      </c>
      <c r="N11" s="10">
        <v>0</v>
      </c>
      <c r="O11" s="13" t="s">
        <v>33</v>
      </c>
    </row>
    <row r="12" spans="1:15" s="7" customFormat="1" ht="15.75" customHeight="1" thickBot="1">
      <c r="A12" s="6">
        <v>2</v>
      </c>
      <c r="B12" s="7" t="s">
        <v>34</v>
      </c>
      <c r="C12" s="2" t="s">
        <v>26</v>
      </c>
      <c r="D12" s="8" t="s">
        <v>35</v>
      </c>
      <c r="E12" s="14" t="s">
        <v>36</v>
      </c>
      <c r="F12" s="15" t="s">
        <v>37</v>
      </c>
      <c r="G12" s="9" t="s">
        <v>38</v>
      </c>
      <c r="H12" s="9" t="s">
        <v>39</v>
      </c>
      <c r="I12" s="9" t="s">
        <v>40</v>
      </c>
      <c r="J12" s="16">
        <v>1</v>
      </c>
      <c r="K12" s="17">
        <v>43455</v>
      </c>
      <c r="L12" s="18">
        <v>44666</v>
      </c>
      <c r="M12" s="12">
        <v>105</v>
      </c>
      <c r="N12" s="10">
        <v>0</v>
      </c>
      <c r="O12" s="13" t="s">
        <v>41</v>
      </c>
    </row>
    <row r="13" spans="1:15" s="7" customFormat="1" ht="15.75" customHeight="1" thickBot="1">
      <c r="A13" s="6">
        <v>3</v>
      </c>
      <c r="B13" s="7" t="s">
        <v>42</v>
      </c>
      <c r="C13" s="2" t="s">
        <v>26</v>
      </c>
      <c r="D13" s="19" t="s">
        <v>43</v>
      </c>
      <c r="E13" s="20" t="s">
        <v>44</v>
      </c>
      <c r="F13" s="19" t="s">
        <v>45</v>
      </c>
      <c r="G13" s="21" t="s">
        <v>46</v>
      </c>
      <c r="H13" s="21" t="s">
        <v>46</v>
      </c>
      <c r="I13" s="22" t="s">
        <v>47</v>
      </c>
      <c r="J13" s="23">
        <v>1</v>
      </c>
      <c r="K13" s="18">
        <v>42551</v>
      </c>
      <c r="L13" s="18">
        <v>44377</v>
      </c>
      <c r="M13" s="12">
        <f t="shared" si="0"/>
        <v>260.85714285714283</v>
      </c>
      <c r="N13" s="10">
        <v>0</v>
      </c>
      <c r="O13" s="24" t="s">
        <v>48</v>
      </c>
    </row>
    <row r="14" spans="1:15" s="7" customFormat="1" ht="15.75" customHeight="1" thickBot="1">
      <c r="A14" s="6">
        <v>4</v>
      </c>
      <c r="B14" s="7" t="s">
        <v>49</v>
      </c>
      <c r="C14" s="2" t="s">
        <v>26</v>
      </c>
      <c r="D14" s="19" t="s">
        <v>43</v>
      </c>
      <c r="E14" s="20" t="s">
        <v>44</v>
      </c>
      <c r="F14" s="19" t="s">
        <v>45</v>
      </c>
      <c r="G14" s="21" t="s">
        <v>50</v>
      </c>
      <c r="H14" s="21" t="s">
        <v>50</v>
      </c>
      <c r="I14" s="22" t="s">
        <v>47</v>
      </c>
      <c r="J14" s="23">
        <v>1</v>
      </c>
      <c r="K14" s="18">
        <v>42551</v>
      </c>
      <c r="L14" s="18">
        <v>45473</v>
      </c>
      <c r="M14" s="12">
        <f t="shared" si="0"/>
        <v>417.42857142857144</v>
      </c>
      <c r="N14" s="10">
        <v>0</v>
      </c>
      <c r="O14" s="24" t="s">
        <v>51</v>
      </c>
    </row>
    <row r="15" spans="1:15" s="7" customFormat="1" ht="15.75" customHeight="1" thickBot="1">
      <c r="A15" s="6">
        <v>5</v>
      </c>
      <c r="B15" s="7" t="s">
        <v>52</v>
      </c>
      <c r="C15" s="2" t="s">
        <v>26</v>
      </c>
      <c r="D15" s="19" t="s">
        <v>43</v>
      </c>
      <c r="E15" s="20" t="s">
        <v>44</v>
      </c>
      <c r="F15" s="19" t="s">
        <v>45</v>
      </c>
      <c r="G15" s="21" t="s">
        <v>53</v>
      </c>
      <c r="H15" s="21" t="s">
        <v>53</v>
      </c>
      <c r="I15" s="22" t="s">
        <v>47</v>
      </c>
      <c r="J15" s="23">
        <v>1</v>
      </c>
      <c r="K15" s="25">
        <v>42551</v>
      </c>
      <c r="L15" s="18">
        <v>44377</v>
      </c>
      <c r="M15" s="12">
        <f t="shared" si="0"/>
        <v>260.85714285714283</v>
      </c>
      <c r="N15" s="10">
        <v>0</v>
      </c>
      <c r="O15" s="24" t="s">
        <v>54</v>
      </c>
    </row>
    <row r="16" spans="1:15" s="7" customFormat="1" ht="15.75" customHeight="1" thickBot="1">
      <c r="A16" s="6">
        <v>6</v>
      </c>
      <c r="B16" s="7" t="s">
        <v>55</v>
      </c>
      <c r="C16" s="2" t="s">
        <v>26</v>
      </c>
      <c r="D16" s="19" t="s">
        <v>43</v>
      </c>
      <c r="E16" s="20" t="s">
        <v>44</v>
      </c>
      <c r="F16" s="19" t="s">
        <v>45</v>
      </c>
      <c r="G16" s="21" t="s">
        <v>56</v>
      </c>
      <c r="H16" s="21" t="s">
        <v>56</v>
      </c>
      <c r="I16" s="22" t="s">
        <v>47</v>
      </c>
      <c r="J16" s="23">
        <v>1</v>
      </c>
      <c r="K16" s="25">
        <v>42551</v>
      </c>
      <c r="L16" s="18">
        <v>45107</v>
      </c>
      <c r="M16" s="12">
        <f t="shared" si="0"/>
        <v>365.14285714285717</v>
      </c>
      <c r="N16" s="10">
        <v>0</v>
      </c>
      <c r="O16" s="24" t="s">
        <v>57</v>
      </c>
    </row>
    <row r="17" spans="1:15" s="7" customFormat="1" ht="15.75" customHeight="1" thickBot="1">
      <c r="A17" s="6">
        <v>7</v>
      </c>
      <c r="B17" s="7" t="s">
        <v>58</v>
      </c>
      <c r="C17" s="2" t="s">
        <v>26</v>
      </c>
      <c r="D17" s="8" t="s">
        <v>59</v>
      </c>
      <c r="E17" s="26" t="s">
        <v>60</v>
      </c>
      <c r="F17" s="26" t="s">
        <v>61</v>
      </c>
      <c r="G17" s="27" t="s">
        <v>62</v>
      </c>
      <c r="H17" s="26" t="s">
        <v>63</v>
      </c>
      <c r="I17" s="26" t="s">
        <v>32</v>
      </c>
      <c r="J17" s="10">
        <v>4</v>
      </c>
      <c r="K17" s="28">
        <v>44013</v>
      </c>
      <c r="L17" s="28">
        <v>44592</v>
      </c>
      <c r="M17" s="12">
        <f>(L17-K17)/7</f>
        <v>82.71428571428571</v>
      </c>
      <c r="N17" s="10">
        <v>0</v>
      </c>
      <c r="O17" s="24" t="s">
        <v>64</v>
      </c>
    </row>
    <row r="18" spans="1:15" s="7" customFormat="1" ht="15.75" customHeight="1" thickBot="1">
      <c r="A18" s="6">
        <v>8</v>
      </c>
      <c r="B18" s="7" t="s">
        <v>65</v>
      </c>
      <c r="C18" s="2" t="s">
        <v>26</v>
      </c>
      <c r="D18" s="8" t="s">
        <v>59</v>
      </c>
      <c r="E18" s="26" t="s">
        <v>66</v>
      </c>
      <c r="F18" s="29" t="s">
        <v>61</v>
      </c>
      <c r="G18" s="29" t="s">
        <v>67</v>
      </c>
      <c r="H18" s="29" t="s">
        <v>67</v>
      </c>
      <c r="I18" s="9" t="s">
        <v>68</v>
      </c>
      <c r="J18" s="10">
        <v>1</v>
      </c>
      <c r="K18" s="28">
        <v>44013</v>
      </c>
      <c r="L18" s="28">
        <v>44592</v>
      </c>
      <c r="M18" s="12">
        <f aca="true" t="shared" si="1" ref="M18">(L18-K18)/7</f>
        <v>82.71428571428571</v>
      </c>
      <c r="N18" s="10">
        <v>0</v>
      </c>
      <c r="O18" s="24" t="s">
        <v>69</v>
      </c>
    </row>
    <row r="19" spans="1:15" s="7" customFormat="1" ht="15.75" customHeight="1" thickBot="1">
      <c r="A19" s="6">
        <v>9</v>
      </c>
      <c r="B19" s="7" t="s">
        <v>70</v>
      </c>
      <c r="C19" s="2" t="s">
        <v>26</v>
      </c>
      <c r="D19" s="19" t="s">
        <v>71</v>
      </c>
      <c r="E19" s="26" t="s">
        <v>72</v>
      </c>
      <c r="F19" s="26" t="s">
        <v>73</v>
      </c>
      <c r="G19" s="30" t="s">
        <v>74</v>
      </c>
      <c r="H19" s="30" t="s">
        <v>75</v>
      </c>
      <c r="I19" s="31" t="s">
        <v>76</v>
      </c>
      <c r="J19" s="10">
        <v>2</v>
      </c>
      <c r="K19" s="25">
        <v>43800</v>
      </c>
      <c r="L19" s="28">
        <v>44560</v>
      </c>
      <c r="M19" s="12">
        <f>(L19-K19)/7</f>
        <v>108.57142857142857</v>
      </c>
      <c r="N19" s="10">
        <v>0</v>
      </c>
      <c r="O19" s="24" t="s">
        <v>77</v>
      </c>
    </row>
    <row r="20" spans="1:15" s="34" customFormat="1" ht="15.75" customHeight="1" thickBot="1">
      <c r="A20" s="6">
        <v>10</v>
      </c>
      <c r="B20" s="7" t="s">
        <v>78</v>
      </c>
      <c r="C20" s="2" t="s">
        <v>26</v>
      </c>
      <c r="D20" s="19" t="s">
        <v>79</v>
      </c>
      <c r="E20" s="32" t="s">
        <v>80</v>
      </c>
      <c r="F20" s="13" t="s">
        <v>81</v>
      </c>
      <c r="G20" s="21" t="s">
        <v>82</v>
      </c>
      <c r="H20" s="21" t="s">
        <v>83</v>
      </c>
      <c r="I20" s="21" t="s">
        <v>84</v>
      </c>
      <c r="J20" s="33">
        <v>1</v>
      </c>
      <c r="K20" s="11">
        <v>43838</v>
      </c>
      <c r="L20" s="11">
        <v>44910</v>
      </c>
      <c r="M20" s="12">
        <f t="shared" si="0"/>
        <v>153.14285714285714</v>
      </c>
      <c r="N20" s="10">
        <v>0</v>
      </c>
      <c r="O20" s="24" t="s">
        <v>85</v>
      </c>
    </row>
    <row r="21" spans="1:15" s="34" customFormat="1" ht="15.75" customHeight="1" thickBot="1">
      <c r="A21" s="6">
        <v>11</v>
      </c>
      <c r="B21" s="7" t="s">
        <v>86</v>
      </c>
      <c r="C21" s="2" t="s">
        <v>26</v>
      </c>
      <c r="D21" s="19" t="s">
        <v>87</v>
      </c>
      <c r="E21" s="32" t="s">
        <v>88</v>
      </c>
      <c r="F21" s="13" t="s">
        <v>89</v>
      </c>
      <c r="G21" s="26" t="s">
        <v>90</v>
      </c>
      <c r="H21" s="26" t="s">
        <v>91</v>
      </c>
      <c r="I21" s="35" t="s">
        <v>92</v>
      </c>
      <c r="J21" s="33">
        <v>1</v>
      </c>
      <c r="K21" s="11">
        <v>44012</v>
      </c>
      <c r="L21" s="18">
        <v>44377</v>
      </c>
      <c r="M21" s="12">
        <f t="shared" si="0"/>
        <v>52.142857142857146</v>
      </c>
      <c r="N21" s="10">
        <v>0</v>
      </c>
      <c r="O21" s="24" t="s">
        <v>93</v>
      </c>
    </row>
    <row r="22" spans="1:15" s="34" customFormat="1" ht="15.75" customHeight="1" thickBot="1">
      <c r="A22" s="6">
        <v>12</v>
      </c>
      <c r="B22" s="7" t="s">
        <v>94</v>
      </c>
      <c r="C22" s="2" t="s">
        <v>26</v>
      </c>
      <c r="D22" s="19" t="s">
        <v>95</v>
      </c>
      <c r="E22" s="32" t="s">
        <v>96</v>
      </c>
      <c r="F22" s="13" t="s">
        <v>97</v>
      </c>
      <c r="G22" s="36" t="s">
        <v>98</v>
      </c>
      <c r="H22" s="37" t="s">
        <v>99</v>
      </c>
      <c r="I22" s="37" t="s">
        <v>100</v>
      </c>
      <c r="J22" s="38">
        <v>1</v>
      </c>
      <c r="K22" s="11">
        <v>44012</v>
      </c>
      <c r="L22" s="18">
        <v>44561</v>
      </c>
      <c r="M22" s="12">
        <f t="shared" si="0"/>
        <v>78.42857142857143</v>
      </c>
      <c r="N22" s="10">
        <v>0</v>
      </c>
      <c r="O22" s="24" t="s">
        <v>101</v>
      </c>
    </row>
    <row r="23" spans="1:15" s="34" customFormat="1" ht="15.75" customHeight="1" thickBot="1">
      <c r="A23" s="6">
        <v>13</v>
      </c>
      <c r="B23" s="7" t="s">
        <v>102</v>
      </c>
      <c r="C23" s="2" t="s">
        <v>26</v>
      </c>
      <c r="D23" s="19" t="s">
        <v>95</v>
      </c>
      <c r="E23" s="32" t="s">
        <v>96</v>
      </c>
      <c r="F23" s="13" t="s">
        <v>97</v>
      </c>
      <c r="G23" s="36" t="s">
        <v>98</v>
      </c>
      <c r="H23" s="37" t="s">
        <v>103</v>
      </c>
      <c r="I23" s="37" t="s">
        <v>100</v>
      </c>
      <c r="J23" s="38">
        <v>1</v>
      </c>
      <c r="K23" s="11">
        <v>44012</v>
      </c>
      <c r="L23" s="18">
        <v>44377</v>
      </c>
      <c r="M23" s="12">
        <f t="shared" si="0"/>
        <v>52.142857142857146</v>
      </c>
      <c r="N23" s="10">
        <v>0</v>
      </c>
      <c r="O23" s="24" t="s">
        <v>104</v>
      </c>
    </row>
    <row r="24" spans="1:15" s="42" customFormat="1" ht="15.75" customHeight="1" thickBot="1">
      <c r="A24" s="6">
        <v>14</v>
      </c>
      <c r="B24" s="7" t="s">
        <v>105</v>
      </c>
      <c r="C24" s="2" t="s">
        <v>26</v>
      </c>
      <c r="D24" s="39" t="s">
        <v>106</v>
      </c>
      <c r="E24" s="40" t="s">
        <v>107</v>
      </c>
      <c r="F24" s="39" t="s">
        <v>108</v>
      </c>
      <c r="G24" s="39" t="s">
        <v>109</v>
      </c>
      <c r="H24" s="39" t="s">
        <v>110</v>
      </c>
      <c r="I24" s="39" t="s">
        <v>111</v>
      </c>
      <c r="J24" s="41">
        <v>4</v>
      </c>
      <c r="K24" s="17">
        <v>43936</v>
      </c>
      <c r="L24" s="18">
        <v>44211</v>
      </c>
      <c r="M24" s="12">
        <f t="shared" si="0"/>
        <v>39.285714285714285</v>
      </c>
      <c r="N24" s="10">
        <v>2</v>
      </c>
      <c r="O24" s="21" t="s">
        <v>112</v>
      </c>
    </row>
    <row r="25" spans="1:15" s="42" customFormat="1" ht="15.75" customHeight="1" thickBot="1">
      <c r="A25" s="6">
        <v>15</v>
      </c>
      <c r="B25" s="7" t="s">
        <v>113</v>
      </c>
      <c r="C25" s="2" t="s">
        <v>26</v>
      </c>
      <c r="D25" s="39" t="s">
        <v>114</v>
      </c>
      <c r="E25" s="39" t="s">
        <v>115</v>
      </c>
      <c r="F25" s="39" t="s">
        <v>116</v>
      </c>
      <c r="G25" s="39" t="s">
        <v>117</v>
      </c>
      <c r="H25" s="39" t="s">
        <v>118</v>
      </c>
      <c r="I25" s="43" t="s">
        <v>119</v>
      </c>
      <c r="J25" s="41">
        <v>1</v>
      </c>
      <c r="K25" s="17">
        <v>44013</v>
      </c>
      <c r="L25" s="18">
        <v>44285</v>
      </c>
      <c r="M25" s="12">
        <f t="shared" si="0"/>
        <v>38.857142857142854</v>
      </c>
      <c r="N25" s="10">
        <v>0</v>
      </c>
      <c r="O25" s="24" t="s">
        <v>120</v>
      </c>
    </row>
    <row r="26" spans="1:15" s="42" customFormat="1" ht="15.75" customHeight="1" thickBot="1">
      <c r="A26" s="6">
        <v>16</v>
      </c>
      <c r="B26" s="7" t="s">
        <v>121</v>
      </c>
      <c r="C26" s="2" t="s">
        <v>26</v>
      </c>
      <c r="D26" s="39" t="s">
        <v>114</v>
      </c>
      <c r="E26" s="39" t="s">
        <v>115</v>
      </c>
      <c r="F26" s="39" t="s">
        <v>116</v>
      </c>
      <c r="G26" s="39" t="s">
        <v>117</v>
      </c>
      <c r="H26" s="43" t="s">
        <v>122</v>
      </c>
      <c r="I26" s="43" t="s">
        <v>119</v>
      </c>
      <c r="J26" s="41">
        <v>1</v>
      </c>
      <c r="K26" s="17">
        <v>44105</v>
      </c>
      <c r="L26" s="18">
        <v>44377</v>
      </c>
      <c r="M26" s="12">
        <f t="shared" si="0"/>
        <v>38.857142857142854</v>
      </c>
      <c r="N26" s="10">
        <v>0</v>
      </c>
      <c r="O26" s="24" t="s">
        <v>123</v>
      </c>
    </row>
    <row r="27" spans="1:15" s="42" customFormat="1" ht="15.75" customHeight="1" thickBot="1">
      <c r="A27" s="6">
        <v>17</v>
      </c>
      <c r="B27" s="7" t="s">
        <v>124</v>
      </c>
      <c r="C27" s="2" t="s">
        <v>26</v>
      </c>
      <c r="D27" s="39" t="s">
        <v>125</v>
      </c>
      <c r="E27" s="39" t="s">
        <v>126</v>
      </c>
      <c r="F27" s="39" t="s">
        <v>127</v>
      </c>
      <c r="G27" s="39" t="s">
        <v>128</v>
      </c>
      <c r="H27" s="39" t="s">
        <v>129</v>
      </c>
      <c r="I27" s="43" t="s">
        <v>119</v>
      </c>
      <c r="J27" s="41">
        <v>1</v>
      </c>
      <c r="K27" s="17">
        <v>44105</v>
      </c>
      <c r="L27" s="18">
        <v>44226</v>
      </c>
      <c r="M27" s="12">
        <f t="shared" si="0"/>
        <v>17.285714285714285</v>
      </c>
      <c r="N27" s="10">
        <v>0</v>
      </c>
      <c r="O27" s="24" t="s">
        <v>130</v>
      </c>
    </row>
    <row r="28" spans="1:15" s="42" customFormat="1" ht="15.75" customHeight="1" thickBot="1">
      <c r="A28" s="6">
        <v>18</v>
      </c>
      <c r="B28" s="7" t="s">
        <v>131</v>
      </c>
      <c r="C28" s="2" t="s">
        <v>26</v>
      </c>
      <c r="D28" s="39" t="s">
        <v>125</v>
      </c>
      <c r="E28" s="39" t="s">
        <v>126</v>
      </c>
      <c r="F28" s="39" t="s">
        <v>127</v>
      </c>
      <c r="G28" s="29" t="s">
        <v>132</v>
      </c>
      <c r="H28" s="29" t="s">
        <v>133</v>
      </c>
      <c r="I28" s="43" t="s">
        <v>134</v>
      </c>
      <c r="J28" s="41">
        <v>1</v>
      </c>
      <c r="K28" s="17">
        <v>43905</v>
      </c>
      <c r="L28" s="18">
        <v>44285</v>
      </c>
      <c r="M28" s="12">
        <f t="shared" si="0"/>
        <v>54.285714285714285</v>
      </c>
      <c r="N28" s="10">
        <v>0</v>
      </c>
      <c r="O28" s="24" t="s">
        <v>135</v>
      </c>
    </row>
    <row r="29" spans="1:15" ht="15.75" customHeight="1" thickBot="1">
      <c r="A29" s="6">
        <v>19</v>
      </c>
      <c r="B29" s="7" t="s">
        <v>136</v>
      </c>
      <c r="C29" s="2" t="s">
        <v>26</v>
      </c>
      <c r="D29" s="44" t="s">
        <v>137</v>
      </c>
      <c r="E29" s="45" t="s">
        <v>138</v>
      </c>
      <c r="F29" s="39" t="s">
        <v>139</v>
      </c>
      <c r="G29" s="46" t="s">
        <v>140</v>
      </c>
      <c r="H29" s="46" t="s">
        <v>141</v>
      </c>
      <c r="I29" s="47" t="s">
        <v>142</v>
      </c>
      <c r="J29" s="48">
        <v>1</v>
      </c>
      <c r="K29" s="28">
        <v>44228</v>
      </c>
      <c r="L29" s="28">
        <v>44285</v>
      </c>
      <c r="M29" s="49">
        <f aca="true" t="shared" si="2" ref="M29:M31">(K29-L29)/7*-1</f>
        <v>8.142857142857142</v>
      </c>
      <c r="N29" s="10">
        <v>0</v>
      </c>
      <c r="O29" s="26" t="s">
        <v>143</v>
      </c>
    </row>
    <row r="30" spans="1:15" ht="15.75" customHeight="1" thickBot="1">
      <c r="A30" s="6">
        <v>20</v>
      </c>
      <c r="B30" s="7" t="s">
        <v>144</v>
      </c>
      <c r="C30" s="2" t="s">
        <v>26</v>
      </c>
      <c r="D30" s="44" t="s">
        <v>145</v>
      </c>
      <c r="E30" s="45" t="s">
        <v>146</v>
      </c>
      <c r="F30" s="39" t="s">
        <v>147</v>
      </c>
      <c r="G30" s="46" t="s">
        <v>140</v>
      </c>
      <c r="H30" s="46" t="s">
        <v>141</v>
      </c>
      <c r="I30" s="47" t="s">
        <v>142</v>
      </c>
      <c r="J30" s="48">
        <v>1</v>
      </c>
      <c r="K30" s="28">
        <v>44228</v>
      </c>
      <c r="L30" s="28">
        <v>44285</v>
      </c>
      <c r="M30" s="49">
        <f t="shared" si="2"/>
        <v>8.142857142857142</v>
      </c>
      <c r="N30" s="10">
        <v>0</v>
      </c>
      <c r="O30" s="26" t="s">
        <v>148</v>
      </c>
    </row>
    <row r="31" spans="1:15" ht="15.75" customHeight="1" thickBot="1">
      <c r="A31" s="6">
        <v>21</v>
      </c>
      <c r="B31" s="7" t="s">
        <v>149</v>
      </c>
      <c r="C31" s="2" t="s">
        <v>26</v>
      </c>
      <c r="D31" s="50" t="s">
        <v>150</v>
      </c>
      <c r="E31" s="45" t="s">
        <v>151</v>
      </c>
      <c r="F31" s="26" t="s">
        <v>152</v>
      </c>
      <c r="G31" s="36" t="s">
        <v>153</v>
      </c>
      <c r="H31" s="36" t="s">
        <v>154</v>
      </c>
      <c r="I31" s="36" t="s">
        <v>155</v>
      </c>
      <c r="J31" s="51">
        <v>2</v>
      </c>
      <c r="K31" s="28">
        <v>43992</v>
      </c>
      <c r="L31" s="28">
        <v>44316</v>
      </c>
      <c r="M31" s="49">
        <f t="shared" si="2"/>
        <v>46.285714285714285</v>
      </c>
      <c r="N31" s="10">
        <v>1</v>
      </c>
      <c r="O31" s="26" t="s">
        <v>156</v>
      </c>
    </row>
    <row r="351023" ht="15">
      <c r="A351023" t="s">
        <v>25</v>
      </c>
    </row>
    <row r="351024" ht="15">
      <c r="A351024" t="s">
        <v>26</v>
      </c>
    </row>
  </sheetData>
  <mergeCells count="1">
    <mergeCell ref="B8:O8"/>
  </mergeCells>
  <dataValidations count="13">
    <dataValidation type="textLength" allowBlank="1" showInputMessage="1" showErrorMessage="1" promptTitle="Cualquier contenido Maximo 9 Caracteres" prompt=" Registre EL CÓDIGO contenido en Inf de Auditoría(Suscripción), ó que se encuentra en Plan ya suscrito(Avance o Seguimiento) Insterte tantas filas como ACTIVIDADES sean. Ej.: 11 01 001 (Con espacios)" errorTitle="Entrada no válida" error="Escriba un texto  Maximo 9 Caracteres" sqref="D29:D30">
      <formula1>0</formula1>
      <formula2>9</formula2>
    </dataValidation>
    <dataValidation type="textLength" allowBlank="1" showInputMessage="1" showErrorMessage="1" promptTitle="Cualquier contenido Maximo 390 Caracteres" prompt=" Registre HALLAZGO contenido en Inf de Auditoría(Suscripción), ó q se encuentra en Plan ya suscrito(Avance o Seguim) SI SUPERA 390 CARACTERES, RESÚMALO. Insterte tantas filas como ACTIVIDADES sean." errorTitle="Entrada no válida" error="Escriba un texto  Maximo 390 Caracteres" sqref="E29:E30">
      <formula1>0</formula1>
      <formula2>390</formula2>
    </dataValidation>
    <dataValidation type="textLength" allowBlank="1" showInputMessage="1" showErrorMessage="1" promptTitle="Cualquier contenido Maximo 390 Caracteres" prompt=" Registre CAUSA contenida en Inf de Auditoría(Suscripción), ó q se encuentra en Plan ya suscrito(Avance o Seguimiento) SI SUPERA 390 CARACTERES, RESÚMALA. Insterte tantas filas como ACTIVIDADES sean." errorTitle="Entrada no válida" error="Escriba un texto  Maximo 390 Caracteres" sqref="F29:F30 G21">
      <formula1>0</formula1>
      <formula2>390</formula2>
    </dataValidation>
    <dataValidation type="textLength" allowBlank="1" showInputMessage="1" showErrorMessage="1" promptTitle="Cualquier contenido Maximo 390 Caracteres" prompt=" Registre DE MANERA BREVE acción (correctiva y/o preventiva) q adopta la Entidad p/ subsanar o corregir causa que genera hallazgo. (MÁX. 390 CARACTERES) Inserte tantas filas como ACTIVIDADES tenga." errorTitle="Entrada no válida" error="Escriba un texto  Maximo 390 Caracteres" sqref="G22:G23 G29:G30 H21 G19">
      <formula1>0</formula1>
      <formula2>390</formula2>
    </dataValidation>
    <dataValidation type="textLength" allowBlank="1" showInputMessage="1" showErrorMessage="1" promptTitle="Cualquier contenido Maximo 390 Caracteres" prompt=" Registre DE MANERA BREVE las actividades a desarrollar para el cumplimiento de la Acción  de mejoramiento.  Insterte UNA FILA  por ACTIVIDAD. (MÁX. 390 CARACTERES)" errorTitle="Entrada no válida" error="Escriba un texto  Maximo 390 Caracteres" sqref="H22 H29:H30 I21 H19">
      <formula1>0</formula1>
      <formula2>390</formula2>
    </dataValidation>
    <dataValidation type="textLength" allowBlank="1" showInputMessage="1" showErrorMessage="1" promptTitle="Cualquier contenido Maximo 390 Caracteres" prompt=" Registre DE MANERA BREVE la Unidad de Medida de la actividad. (Ej.: Informes, jornadas de capacitación, etc.) (MÁX. 390 CARACTERES)" errorTitle="Entrada no válida" error="Escriba un texto  Maximo 390 Caracteres" sqref="I22 I29:I30 J21 I19">
      <formula1>0</formula1>
      <formula2>390</formula2>
    </dataValidation>
    <dataValidation type="decimal" allowBlank="1" showInputMessage="1" showErrorMessage="1" promptTitle="Escriba un número en esta casilla" prompt=" Registre EN NÚMERO la cantidad, volumen o tamaño de la actividad (en unidades o porcentajes).  Ej.: Si en col. 28 registró INFORMES y son 5 informes, aquí se registra el número 5." errorTitle="Entrada no válida" error="Por favor escriba un número" sqref="J22 J29:J30 K21 J19">
      <formula1>-9223372036854770000</formula1>
      <formula2>9223372036854770000</formula2>
    </dataValidation>
    <dataValidation type="date" allowBlank="1" showInputMessage="1" promptTitle="Ingrese una fecha (AAAA/MM/DD)" prompt=" Registre la FECHA PROGRAMADA para el inicio de la actividad. (FORMATO AAAA/MM/DD)" errorTitle="Entrada no válida" error="Por favor escriba una fecha válida (AAAA/MM/DD)" sqref="K22 K29:K30 L21 K19:L19">
      <formula1>1</formula1>
      <formula2>401769</formula2>
    </dataValidation>
    <dataValidation type="date" allowBlank="1" showInputMessage="1" promptTitle="Ingrese una fecha (AAAA/MM/DD)" prompt=" Registre la FECHA PROGRAMADA para la terminación de la actividad. (FORMATO AAAA/MM/DD)" errorTitle="Entrada no válida" error="Por favor escriba una fecha válida (AAAA/MM/DD)" sqref="L22 L29:L30 L17:L18">
      <formula1>1</formula1>
      <formula2>401769</formula2>
    </dataValidation>
    <dataValidation type="decimal" allowBlank="1" showInputMessage="1" showErrorMessage="1" promptTitle="Escriba un número en esta casilla" prompt=" Registre el numero de semanas que existen entre las fecha de inicio y la fecha final de la actividad." errorTitle="Entrada no válida" error="Por favor escriba un número" sqref="M29:M31">
      <formula1>-9223372036854770000</formula1>
      <formula2>9223372036854770000</formula2>
    </dataValidation>
    <dataValidation type="list" allowBlank="1" showInputMessage="1" showErrorMessage="1" promptTitle="Seleccione un elemento de la lista" prompt=" Seleccione de la lista si registra la SUSCRIPCIÓN, ó el AVANCE (SEGUIMIENTO) del Plan de Mejoramiento." errorTitle="Entrada no válida" error="Por favor seleccione un elemento de la lista" sqref="C19">
      <formula1>$A$351057:$A$351059</formula1>
    </dataValidation>
    <dataValidation type="list" allowBlank="1" showInputMessage="1" showErrorMessage="1" promptTitle="Seleccione un elemento de la lista" prompt=" Seleccione de la lista si registra la SUSCRIPCIÓN, ó el AVANCE (SEGUIMIENTO) del Plan de Mejoramiento." errorTitle="Entrada no válida" error="Por favor seleccione un elemento de la lista" sqref="C11:C18 C20:C30">
      <formula1>$A$351020:$A$351022</formula1>
    </dataValidation>
    <dataValidation type="list" allowBlank="1" showInputMessage="1" showErrorMessage="1" promptTitle="Seleccione un elemento de la lista" prompt=" Seleccione de la lista si registra la SUSCRIPCIÓN, ó el AVANCE (SEGUIMIENTO) del Plan de Mejoramiento." errorTitle="Entrada no válida" error="Por favor seleccione un elemento de la lista" sqref="C31">
      <formula1>$A$351055:$A$351057</formula1>
    </dataValidation>
  </dataValidation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Nestor Enrique Valdivieso Acevedo</cp:lastModifiedBy>
  <dcterms:created xsi:type="dcterms:W3CDTF">2021-01-29T17:54:11Z</dcterms:created>
  <dcterms:modified xsi:type="dcterms:W3CDTF">2021-01-29T17:55:47Z</dcterms:modified>
  <cp:category/>
  <cp:version/>
  <cp:contentType/>
  <cp:contentStatus/>
</cp:coreProperties>
</file>