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80" windowHeight="6200" tabRatio="914" firstSheet="68" activeTab="72"/>
  </bookViews>
  <sheets>
    <sheet name="ENERO 15 A FEBRERO 14  2014" sheetId="1" state="hidden" r:id="rId1"/>
    <sheet name="FEBRERO 15 A MARZO 14 2014" sheetId="2" state="hidden" r:id="rId2"/>
    <sheet name="MARZO 15 A ABRIL 14 2014" sheetId="3" state="hidden" r:id="rId3"/>
    <sheet name="ABRIL 15 A MAYO 14 2014" sheetId="4" state="hidden" r:id="rId4"/>
    <sheet name="MAYO 15 A JUNIO 14 2014" sheetId="5" state="hidden" r:id="rId5"/>
    <sheet name="JUNIO 15 A JULIO 14 2014" sheetId="6" state="hidden" r:id="rId6"/>
    <sheet name="JULIO 15 A AGOSTO 14 2014" sheetId="7" state="hidden" r:id="rId7"/>
    <sheet name="AGOSTO 15 A SEPTIEMBRE 14 2014" sheetId="8" state="hidden" r:id="rId8"/>
    <sheet name="SEPTIEMBRE 15 A OCTUBRE 14 2014" sheetId="9" state="hidden" r:id="rId9"/>
    <sheet name="OCTUBRE 15 A NOVIEMBRE 14 2014" sheetId="10" state="hidden" r:id="rId10"/>
    <sheet name="NOVIEMBRE 15  DICIEMBRE 14 2014" sheetId="11" state="hidden" r:id="rId11"/>
    <sheet name="DICIEMBRE 15 A ENERO 14 2015" sheetId="12" state="hidden" r:id="rId12"/>
    <sheet name="ENERO 15 A FEBRERO 14  2015" sheetId="13" state="hidden" r:id="rId13"/>
    <sheet name="FEBRERO 15 A MARZO 14  2015" sheetId="14" state="hidden" r:id="rId14"/>
    <sheet name="MARZO 15 A ABRIL 14 2015" sheetId="15" state="hidden" r:id="rId15"/>
    <sheet name="ABRIL 15 A MAYO 14 2015" sheetId="16" state="hidden" r:id="rId16"/>
    <sheet name="MAYO 15 A JUNIO 14 2015" sheetId="17" state="hidden" r:id="rId17"/>
    <sheet name="JUNIO 15 A JULIO 14 2015" sheetId="18" state="hidden" r:id="rId18"/>
    <sheet name="JULIO 15 A AGOSTO 14 2015" sheetId="19" state="hidden" r:id="rId19"/>
    <sheet name="AGOSTO 15 A SEPTIEMBRE 14 2015" sheetId="20" state="hidden" r:id="rId20"/>
    <sheet name="SEPTIEMBRE 15 A OCTUBRE 14 2015" sheetId="21" state="hidden" r:id="rId21"/>
    <sheet name="OCTUBRE 15 A NOVIEMBRE 14 2015" sheetId="22" state="hidden" r:id="rId22"/>
    <sheet name="NOVIEMBRE 15  DICIEMBRE 14 2015" sheetId="23" state="hidden" r:id="rId23"/>
    <sheet name="DIC 15 2018- ENE 14 2019" sheetId="24" r:id="rId24"/>
    <sheet name="ENE 15 2019- FEB 14 2019" sheetId="25" r:id="rId25"/>
    <sheet name="FEB 15 2019- MAR 14 2019 " sheetId="26" r:id="rId26"/>
    <sheet name="MAR 15 2019- ABRIL 14 2019 " sheetId="27" r:id="rId27"/>
    <sheet name="ABRIL15 2019- MAYO 14 2019" sheetId="28" r:id="rId28"/>
    <sheet name="MAYO 15 2019- JUN 14 2019 " sheetId="29" r:id="rId29"/>
    <sheet name="JUN 15 2019- JUL 14 2019 " sheetId="30" r:id="rId30"/>
    <sheet name="JUL 15 2019- AGOST 14 2019  " sheetId="31" r:id="rId31"/>
    <sheet name="AGOSTO 15 2019- SEPT 14 2019" sheetId="32" r:id="rId32"/>
    <sheet name="SEP 15 2019- OCT 14 2019" sheetId="33" r:id="rId33"/>
    <sheet name="OCT 15 2019- NOV 14 2019 " sheetId="34" r:id="rId34"/>
    <sheet name=" NOV 15 2019- DIC 14 2019" sheetId="35" r:id="rId35"/>
    <sheet name="DIC 15 2019- ENE 14 2020" sheetId="36" r:id="rId36"/>
    <sheet name="ENE 15 2020- FEB 14 2020 " sheetId="37" r:id="rId37"/>
    <sheet name="FEB 15 2020-MAR 14 2020" sheetId="38" r:id="rId38"/>
    <sheet name="MAR 15 2020-ABR 14 2020 " sheetId="39" r:id="rId39"/>
    <sheet name="ABR 15 2020-MAY 14 2020" sheetId="40" r:id="rId40"/>
    <sheet name="MAY 15 2020-JUN 14 2020" sheetId="41" r:id="rId41"/>
    <sheet name="JUNIO 15 2020-JULIO 14 2020" sheetId="42" r:id="rId42"/>
    <sheet name="JULIO 15 2020-AGOSTO 14 2020" sheetId="43" r:id="rId43"/>
    <sheet name="AGOSTO 15 2020-SEPT 14 2020 " sheetId="44" r:id="rId44"/>
    <sheet name="SEPTI 15 2020-OCTUBRE 14 2020" sheetId="45" r:id="rId45"/>
    <sheet name="OCTUBRE 15 2020-NOVIEMB 14 " sheetId="46" r:id="rId46"/>
    <sheet name="NOVIEM 15 2020 - DICIEM 14" sheetId="47" r:id="rId47"/>
    <sheet name="DICIEM 15 2020 - ENERO 14 2021" sheetId="48" r:id="rId48"/>
    <sheet name="ENERO 15 - FEBRERO 14 DE 2021 " sheetId="49" r:id="rId49"/>
    <sheet name="FEBRERO 15 - MARZO 14 DE 2021" sheetId="50" r:id="rId50"/>
    <sheet name="MARZO 15 - ABRIL 14 DE 2021" sheetId="51" r:id="rId51"/>
    <sheet name="ABRIL 15 - MAYO 14 DE 2021" sheetId="52" r:id="rId52"/>
    <sheet name="MAYO 15 - JUNIO 14 DE 2021 " sheetId="53" r:id="rId53"/>
    <sheet name="JUNIO 15 - JULIO 14 DE 2021" sheetId="54" r:id="rId54"/>
    <sheet name="JULIO 15 - AGOSTO 14 DE 2021" sheetId="55" r:id="rId55"/>
    <sheet name="AGOS 15 - SEPT 14 DE 2021" sheetId="56" r:id="rId56"/>
    <sheet name="SEPT 15 - OCT 14 DE 2021" sheetId="57" r:id="rId57"/>
    <sheet name="OCT 15 - NOV 14 DE 2021" sheetId="58" r:id="rId58"/>
    <sheet name="NOV 15 - DIC 14 DE 2021" sheetId="59" r:id="rId59"/>
    <sheet name="DIC 15 2021-ENE 14 2022 IPP PRO" sheetId="60" r:id="rId60"/>
    <sheet name="DIC 15 2021-ENE 14 2022 IPP DEF" sheetId="61" r:id="rId61"/>
    <sheet name="ENE 1 AL 14 PRECIO FACTURA 2022" sheetId="62" r:id="rId62"/>
    <sheet name="ENE 15 - FEB 14 DE 2022" sheetId="63" r:id="rId63"/>
    <sheet name="FEB 15 - MAR 14 DE 2022" sheetId="64" r:id="rId64"/>
    <sheet name="MAR 15 - ABR 14 DE 2022" sheetId="65" r:id="rId65"/>
    <sheet name="ABR 15 - MAY 14 DE 2022" sheetId="66" r:id="rId66"/>
    <sheet name="MAY 15 - JUN 14 DE 2022" sheetId="67" r:id="rId67"/>
    <sheet name="15 AL 30 JUN Y 1 AL 14 JUL 2022" sheetId="68" r:id="rId68"/>
    <sheet name="JUL 15 - AGO 14 DE 2022" sheetId="69" r:id="rId69"/>
    <sheet name="AGO 15 - SEP 14 DE 2022" sheetId="70" r:id="rId70"/>
    <sheet name="SEP 15 - OCT 14 DE 2022" sheetId="71" r:id="rId71"/>
    <sheet name="OCT 15 - NOV 14 DE 2022" sheetId="72" r:id="rId72"/>
    <sheet name="NOV 15 - DIC 14 DE 2022 " sheetId="73" r:id="rId73"/>
  </sheets>
  <definedNames>
    <definedName name="_xlnm.Print_Area" localSheetId="67">'15 AL 30 JUN Y 1 AL 14 JUL 2022'!$A$1:$BI$47</definedName>
    <definedName name="_xlnm.Print_Area" localSheetId="65">'ABR 15 - MAY 14 DE 2022'!$A$1:$BI$47</definedName>
    <definedName name="_xlnm.Print_Area" localSheetId="39">'ABR 15 2020-MAY 14 2020'!$A$1:$BI$30</definedName>
    <definedName name="_xlnm.Print_Area" localSheetId="51">'ABRIL 15 - MAYO 14 DE 2021'!$A$1:$BI$30</definedName>
    <definedName name="_xlnm.Print_Area" localSheetId="69">'AGO 15 - SEP 14 DE 2022'!$A$1:$BI$40</definedName>
    <definedName name="_xlnm.Print_Area" localSheetId="55">'AGOS 15 - SEPT 14 DE 2021'!$A$1:$BI$30</definedName>
    <definedName name="_xlnm.Print_Area" localSheetId="43">'AGOSTO 15 2020-SEPT 14 2020 '!$A$1:$BI$30</definedName>
    <definedName name="_xlnm.Print_Area" localSheetId="60">'DIC 15 2021-ENE 14 2022 IPP DEF'!$A$1:$BI$41</definedName>
    <definedName name="_xlnm.Print_Area" localSheetId="59">'DIC 15 2021-ENE 14 2022 IPP PRO'!$A$1:$BI$41</definedName>
    <definedName name="_xlnm.Print_Area" localSheetId="47">'DICIEM 15 2020 - ENERO 14 2021'!$A$1:$BI$30</definedName>
    <definedName name="_xlnm.Print_Area" localSheetId="61">'ENE 1 AL 14 PRECIO FACTURA 2022'!$A$1:$BI$48</definedName>
    <definedName name="_xlnm.Print_Area" localSheetId="62">'ENE 15 - FEB 14 DE 2022'!$A$1:$BI$47</definedName>
    <definedName name="_xlnm.Print_Area" localSheetId="48">'ENERO 15 - FEBRERO 14 DE 2021 '!$A$1:$BI$30</definedName>
    <definedName name="_xlnm.Print_Area" localSheetId="63">'FEB 15 - MAR 14 DE 2022'!$A$1:$BI$47</definedName>
    <definedName name="_xlnm.Print_Area" localSheetId="49">'FEBRERO 15 - MARZO 14 DE 2021'!$A$1:$BI$30</definedName>
    <definedName name="_xlnm.Print_Area" localSheetId="68">'JUL 15 - AGO 14 DE 2022'!$A$1:$BI$40</definedName>
    <definedName name="_xlnm.Print_Area" localSheetId="54">'JULIO 15 - AGOSTO 14 DE 2021'!$A$1:$BI$30</definedName>
    <definedName name="_xlnm.Print_Area" localSheetId="42">'JULIO 15 2020-AGOSTO 14 2020'!$A$1:$BI$30</definedName>
    <definedName name="_xlnm.Print_Area" localSheetId="53">'JUNIO 15 - JULIO 14 DE 2021'!$A$1:$BI$30</definedName>
    <definedName name="_xlnm.Print_Area" localSheetId="41">'JUNIO 15 2020-JULIO 14 2020'!$A$1:$BI$30</definedName>
    <definedName name="_xlnm.Print_Area" localSheetId="64">'MAR 15 - ABR 14 DE 2022'!$A$1:$BI$47</definedName>
    <definedName name="_xlnm.Print_Area" localSheetId="38">'MAR 15 2020-ABR 14 2020 '!$A$1:$BI$30</definedName>
    <definedName name="_xlnm.Print_Area" localSheetId="50">'MARZO 15 - ABRIL 14 DE 2021'!$A$1:$BI$30</definedName>
    <definedName name="_xlnm.Print_Area" localSheetId="66">'MAY 15 - JUN 14 DE 2022'!$A$1:$BI$47</definedName>
    <definedName name="_xlnm.Print_Area" localSheetId="40">'MAY 15 2020-JUN 14 2020'!$A$1:$BI$30</definedName>
    <definedName name="_xlnm.Print_Area" localSheetId="52">'MAYO 15 - JUNIO 14 DE 2021 '!$A$1:$BI$30</definedName>
    <definedName name="_xlnm.Print_Area" localSheetId="58">'NOV 15 - DIC 14 DE 2021'!$A$1:$BI$39</definedName>
    <definedName name="_xlnm.Print_Area" localSheetId="72">'NOV 15 - DIC 14 DE 2022 '!$A$1:$BI$40</definedName>
    <definedName name="_xlnm.Print_Area" localSheetId="46">'NOVIEM 15 2020 - DICIEM 14'!$A$1:$BI$30</definedName>
    <definedName name="_xlnm.Print_Area" localSheetId="57">'OCT 15 - NOV 14 DE 2021'!$A$1:$BI$39</definedName>
    <definedName name="_xlnm.Print_Area" localSheetId="71">'OCT 15 - NOV 14 DE 2022'!$A$1:$BI$40</definedName>
    <definedName name="_xlnm.Print_Area" localSheetId="45">'OCTUBRE 15 2020-NOVIEMB 14 '!$A$1:$BI$30</definedName>
    <definedName name="_xlnm.Print_Area" localSheetId="70">'SEP 15 - OCT 14 DE 2022'!$A$1:$BI$40</definedName>
    <definedName name="_xlnm.Print_Area" localSheetId="56">'SEPT 15 - OCT 14 DE 2021'!$A$1:$BI$39</definedName>
    <definedName name="_xlnm.Print_Area" localSheetId="44">'SEPTI 15 2020-OCTUBRE 14 2020'!$A$1:$BI$30</definedName>
  </definedNames>
  <calcPr fullCalcOnLoad="1"/>
</workbook>
</file>

<file path=xl/sharedStrings.xml><?xml version="1.0" encoding="utf-8"?>
<sst xmlns="http://schemas.openxmlformats.org/spreadsheetml/2006/main" count="2485" uniqueCount="146">
  <si>
    <t>Concepto</t>
  </si>
  <si>
    <t>Precio Refinería de Barranca</t>
  </si>
  <si>
    <t>Precio Reficar</t>
  </si>
  <si>
    <t>Precio  Apiay</t>
  </si>
  <si>
    <t>Precio  Dina</t>
  </si>
  <si>
    <t xml:space="preserve">Precio  Cusiana </t>
  </si>
  <si>
    <t>Precio  Importado (***)</t>
  </si>
  <si>
    <t>Precio  Retorno Propilco</t>
  </si>
  <si>
    <t>Ingreso al Productor ($/GL)</t>
  </si>
  <si>
    <t xml:space="preserve"> </t>
  </si>
  <si>
    <t>Ingreso al Productor ($/KG)</t>
  </si>
  <si>
    <t>Transporte</t>
  </si>
  <si>
    <t>(*)</t>
  </si>
  <si>
    <t>No aplica</t>
  </si>
  <si>
    <t>(**)</t>
  </si>
  <si>
    <t>Precio de venta al comercializador mayorista (sin incluir transporte) $/GL</t>
  </si>
  <si>
    <t>Precio de venta al comercializador mayorista (sin incluir transporte) $/KG</t>
  </si>
  <si>
    <t>Precios máximos regulados de suministro de GLP, sin perjuicio de lo establecido en las OPC con precio regulado</t>
  </si>
  <si>
    <t xml:space="preserve">(*) http://www.ecopetrol.com.co/contenido.aspx?catID=192&amp;conID=36336&amp;pagID=128099 </t>
  </si>
  <si>
    <t>(**) Precio de transporte de producto importado hasta la Refinería de Barrancabermeja: $/kg 125,12 
                                                                                                                                                                 $/gl 240</t>
  </si>
  <si>
    <t>(***)  Precio máximo de venta o suministro para el GLP importado por Ecopetrol puesto en refinería de Cartagena</t>
  </si>
  <si>
    <t xml:space="preserve">   </t>
  </si>
  <si>
    <t>PRECIOS MAXIMOS REGULADOS GLP DE ENERO 15 A FEBRERO 14 DE 2014</t>
  </si>
  <si>
    <t>PRECIOS MAXIMOS REGULADOS GLP DE FEBRERO 15 A MARZO 14 DE 2014</t>
  </si>
  <si>
    <t>PRECIOS MAXIMOS REGULADOS GLP DE MARZO 15 A ABRIL 14 DE 2014</t>
  </si>
  <si>
    <t>PRECIOS MAXIMOS REGULADOS GLP DE ABRIL 15 A MAYO 14 DE 2014</t>
  </si>
  <si>
    <t>PRECIOS MAXIMOS REGULADOS GLP DE MAYO 15 A JUNIO 14 DE 2014</t>
  </si>
  <si>
    <t>PRECIOS MAXIMOS REGULADOS GLP DE JUNIO 15 A JULIO 14 DE 2014</t>
  </si>
  <si>
    <t>PRECIOS MAXIMOS REGULADOS GLP DE JULIO 15 A AGOSTO 14 DE 2014</t>
  </si>
  <si>
    <t>PRECIOS MAXIMOS REGULADOS GLP DE AGOSTO 15 A SEPTIEMBRE 14 DE 2014</t>
  </si>
  <si>
    <t>PRECIOS MAXIMOS REGULADOS GLP DE SEPTIEMBRE 15 A OCTUBRE 14 DE 2014</t>
  </si>
  <si>
    <t>PRECIOS MAXIMOS REGULADOS GLP DE OCTUBRE 15 A NOVIEMBRE 14 DE 2014</t>
  </si>
  <si>
    <t>PRECIOS MAXIMOS REGULADOS GLP DE NOVIEMBRE 15 A DICIEMBRE 14 DE 2014</t>
  </si>
  <si>
    <t>PRECIOS MAXIMOS REGULADOS GLP DE DICIEMBRE 15 A ENERO 14 DE 2015</t>
  </si>
  <si>
    <t>PRECIOS MAXIMOS REGULADOS GLP DE ENERO 15 A FEBRERO 14 DE 2015</t>
  </si>
  <si>
    <t>PRECIOS MAXIMOS REGULADOS GLP DE FEBRERO 15 A MARZO 14 DE 2015</t>
  </si>
  <si>
    <t>PRECIOS MAXIMOS REGULADOS GLP DE ABRIL 15 A MAYO 14 DE 2015</t>
  </si>
  <si>
    <t>PRECIOS MAXIMOS REGULADOS GLP DE MARZO 15 A ABRIL 14 DE 2015</t>
  </si>
  <si>
    <t>PRECIOS MAXIMOS REGULADOS GLP DE MAYO 15 A JUNIO 14 DE 2015</t>
  </si>
  <si>
    <t>PRECIOS MAXIMOS REGULADOS GLP DE JUNIO 15 A JULIO 14 DE 2015</t>
  </si>
  <si>
    <t>PRECIOS MAXIMOS REGULADOS GLP DE JULIO 15 A AGOSTO 14 DE 2015</t>
  </si>
  <si>
    <t>PRECIOS MAXIMOS REGULADOS GLP DE AGOSTO 15 A SEPTIEMBRE 14 DE 2015</t>
  </si>
  <si>
    <t>PRECIOS MAXIMOS REGULADOS GLP DE SEPTIEMBRE 15 A OCTUBRE 14 DE 2015</t>
  </si>
  <si>
    <t>Precio Reficar**</t>
  </si>
  <si>
    <t>(**) El Precio de Cartagena tendrá vigencia a partir del 22 de Septiembre de 2015</t>
  </si>
  <si>
    <t>PRECIOS MAXIMOS REGULADOS GLP DE OCTUBRE 15 A NOVIEMBRE 14 DE 2015</t>
  </si>
  <si>
    <t>PRECIOS MAXIMOS REGULADOS GLP DE NOVIEMBRE 15 A DICIEMBRE 14 DE 2015</t>
  </si>
  <si>
    <t>Descripción</t>
  </si>
  <si>
    <t>Pesos por galón</t>
  </si>
  <si>
    <t>Pesos por Kilogramo</t>
  </si>
  <si>
    <t>Ingreso por producto</t>
  </si>
  <si>
    <t>En los próximos días, los comercializadores mayoristas y distribuidores informarán al público el precio total al consumidor final, por planta, localidad, municipio o región, de las cantidades correspondientes a esta oferta.</t>
  </si>
  <si>
    <t>Precios máximos regulados de suministro de GLP, sin perjuicio de lo establecido en las OPC con precio regulado, Precios Resolución CREG 065 de 2016</t>
  </si>
  <si>
    <t>Este es el precio máximo regulados de suministro de GLP importado.</t>
  </si>
  <si>
    <t>PRECIOS MAXIMOS REGULADOS GLP DE DICIEMBRE 15 A ENERO 14 2019</t>
  </si>
  <si>
    <t>PRECIOS MAXIMOS REGULADOS GLP DE ENERO 15 A FEBRERO 14 2019</t>
  </si>
  <si>
    <t>TARIFAS DEL GAS LICUADO DEL PETROLEO (GLP) IMPORTACIÓN DE ENERO DE 2019</t>
  </si>
  <si>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 19 de enero de 2019, expresados en pesos por kilogramo y pesos por galón.</t>
  </si>
  <si>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 26 de enero de 2019, expresados en pesos por kilogramo y pesos por galón.</t>
  </si>
  <si>
    <t>PRECIOS MAXIMOS REGULADOS GLP DE FEBRERO 15 A MARZO14 2019</t>
  </si>
  <si>
    <t>TARIFAS DEL GAS LICUADO DEL PETROLEO (GLP) IMPORTACIÓN DE FEBRERO DE 2019</t>
  </si>
  <si>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 16 de febrero de 2019, expresados en pesos por kilogramo y pesos por galón.</t>
  </si>
  <si>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 26  de febrero de 2019, expresados en pesos por kilogramo y pesos por galón.</t>
  </si>
  <si>
    <t>PRECIOS MAXIMOS REGULADOS GLP DE MARZO 15 A ABRIL 14 2019</t>
  </si>
  <si>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 17 de marzo de 2019, expresados en pesos por kilogramo y pesos por galón.</t>
  </si>
  <si>
    <t>TARIFAS DEL GAS LICUADO DEL PETROLEO (GLP) IMPORTACIÓN DE MARZO DE 2019</t>
  </si>
  <si>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 24 de marzo de 2019, expresados en pesos por kilogramo y pesos por galón.</t>
  </si>
  <si>
    <t>PRECIOS MAXIMOS REGULADOS GLP DE ABRIL 15 A MAYO 14 2019</t>
  </si>
  <si>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14 de abril  de 2019,</t>
    </r>
    <r>
      <rPr>
        <sz val="10"/>
        <rFont val="Arial Narrow"/>
        <family val="2"/>
      </rPr>
      <t xml:space="preserve"> expresados en pesos por kilogramo y pesos por galón.</t>
    </r>
  </si>
  <si>
    <t>TARIFAS DEL GAS LICUADO DEL PETROLEO (GLP) IMPORTACIÓN DE ABRIL DE 2019</t>
  </si>
  <si>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26 de abril  de 2019,</t>
    </r>
    <r>
      <rPr>
        <sz val="10"/>
        <rFont val="Arial Narrow"/>
        <family val="2"/>
      </rPr>
      <t xml:space="preserve"> expresados en pesos por kilogramo y pesos por galón.</t>
    </r>
  </si>
  <si>
    <t>TARIFAS DEL GAS LICUADO DEL PETROLEO (GLP) IMPORTACIÓN DE MAYO DE 2019</t>
  </si>
  <si>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10 de mayo de 2019,</t>
    </r>
    <r>
      <rPr>
        <sz val="10"/>
        <rFont val="Arial Narrow"/>
        <family val="2"/>
      </rPr>
      <t xml:space="preserve"> expresados en pesos por kilogramo y pesos por galón.</t>
    </r>
  </si>
  <si>
    <t>PRECIOS MAXIMOS REGULADOS GLP DE MAYO 15 A JUNIO 14 2019</t>
  </si>
  <si>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24 de mayo de 2019,</t>
    </r>
    <r>
      <rPr>
        <sz val="10"/>
        <rFont val="Arial Narrow"/>
        <family val="2"/>
      </rPr>
      <t xml:space="preserve"> expresados en pesos por kilogramo y pesos por galón.</t>
    </r>
  </si>
  <si>
    <t>TARIFAS DEL GAS LICUADO DEL PETROLEO (GLP) IMPORTACIÓN DE JUNIO DE 2019</t>
  </si>
  <si>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8 de junio de 2019,</t>
    </r>
    <r>
      <rPr>
        <sz val="10"/>
        <rFont val="Arial Narrow"/>
        <family val="2"/>
      </rPr>
      <t xml:space="preserve"> expresados en pesos por kilogramo y pesos por galón.</t>
    </r>
  </si>
  <si>
    <t>PRECIOS MAXIMOS REGULADOS GLP DE JUNIO 15 A JULIO 14 2019</t>
  </si>
  <si>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22 de junio de 2019,</t>
    </r>
    <r>
      <rPr>
        <sz val="10"/>
        <rFont val="Arial Narrow"/>
        <family val="2"/>
      </rPr>
      <t xml:space="preserve"> expresados en pesos por kilogramo y pesos por galón.</t>
    </r>
  </si>
  <si>
    <r>
      <t>ECOPETROL S.A., en cumplimiento de lo dispuesto en el marco regulatorio vigente sobre tarifas expedidas por la Comisión de Regulación de Energía y Gas (CREG) se permite informar al público en general el precio máximo regulado del GLP importado que entrará en vigencia a partir del próximo</t>
    </r>
    <r>
      <rPr>
        <b/>
        <sz val="10"/>
        <rFont val="Arial Narrow"/>
        <family val="2"/>
      </rPr>
      <t xml:space="preserve"> 24 de junio de 2019,</t>
    </r>
    <r>
      <rPr>
        <sz val="10"/>
        <rFont val="Arial Narrow"/>
        <family val="2"/>
      </rPr>
      <t xml:space="preserve"> expresados en pesos por kilogramo y pesos por galón.</t>
    </r>
  </si>
  <si>
    <t>PRECIOS MAXIMOS REGULADOS GLP DE JULIO 15 A AGOSTO 14 2019</t>
  </si>
  <si>
    <t>PRECIOS MAXIMOS REGULADOS GLP DE AGOSTO 15 A SEPTIEMBRE 14 2019</t>
  </si>
  <si>
    <t>Precio  Cusiana *</t>
  </si>
  <si>
    <t xml:space="preserve">* En el evento que inicié el suministro de GLP desde la planta de gas de Cupiagua, aplicará el precio máximo regulado vigente para la fuente Cusiana. </t>
  </si>
  <si>
    <t>PRECIOS MAXIMOS REGULADOS GLP DE SEPTIEMBRE 15 A OCTUBRE 14 2019</t>
  </si>
  <si>
    <t>Precio  Cusiana /Cupiagua</t>
  </si>
  <si>
    <t>TARIFAS DEL GAS LICUADO DEL PETROLEO (GLP)</t>
  </si>
  <si>
    <t>ECOPETROL S.A., en cumplimiento de lo dispuesto en el parágrafo 1, Artículo 1 de la Resolución CREG-064-2016, informa al público en general que el precio para el producto ofrecido mediante Oferta Pública de Cantidades Adicionales (OPC No. GPP-03-S42019-II) a través del Terminal Marítimo de la Refinería de Cartagena, será equivalente al 50% del precio máximo regulado para dicha fuente menos un peso por kilogramo(1$/Kg):</t>
  </si>
  <si>
    <t>OPC No. GPP-03-S42019-II Adicional Cartagena: Ingreso por producto vigente hasta el 14 octubre de 2019</t>
  </si>
  <si>
    <t>PRECIOS MAXIMOS REGULADOS GLP DE OCTUBRE 15 A NOVIEMBRE 14 2019</t>
  </si>
  <si>
    <r>
      <t xml:space="preserve">Precio Cupiagua </t>
    </r>
    <r>
      <rPr>
        <b/>
        <sz val="8"/>
        <color indexed="10"/>
        <rFont val="Arial"/>
        <family val="2"/>
      </rPr>
      <t>Vigente a partir del 27 de ocubre de 2019, Circular CREG 083 de 2019</t>
    </r>
  </si>
  <si>
    <t xml:space="preserve">Precio  Cupiagua </t>
  </si>
  <si>
    <t>PRECIOS MAXIMOS REGULADOS GLP DE NOVIEMBRE 15 A DICIEMBRE 14 2019</t>
  </si>
  <si>
    <t>PRECIOS MAXIMOS REGULADOS GLP DE DICIEMBRE 15 2019 A ENERO 14 2020</t>
  </si>
  <si>
    <t>PRECIOS MAXIMOS REGULADOS GLP DE ENERO 15 2020 A FEBRERO 14 2020</t>
  </si>
  <si>
    <r>
      <t xml:space="preserve">Precio  Cupiagua </t>
    </r>
    <r>
      <rPr>
        <b/>
        <sz val="9"/>
        <color indexed="10"/>
        <rFont val="Arial"/>
        <family val="2"/>
      </rPr>
      <t>(vigente del 15 al 31 de enero de 2020)</t>
    </r>
  </si>
  <si>
    <r>
      <t xml:space="preserve">Precio  Cupiagua </t>
    </r>
    <r>
      <rPr>
        <b/>
        <sz val="10"/>
        <color indexed="10"/>
        <rFont val="Arial"/>
        <family val="2"/>
      </rPr>
      <t>(vigente del 1 al 14 de febrero de 2020)</t>
    </r>
  </si>
  <si>
    <t>PRECIOS MAXIMOS REGULADOS GLP DE FEBRERO 15 2020 A MARZO 14 2020</t>
  </si>
  <si>
    <t>PRECIOS MAXIMOS REGULADOS GLP DE MARZO 15 2020 A ABRIL 14 2020</t>
  </si>
  <si>
    <t>PRECIOS MAXIMOS REGULADOS GLP DE ABRIL 15 2020 A MAYO 14 2020</t>
  </si>
  <si>
    <t>PRECIOS MAXIMOS REGULADOS GLP DE MAYO 15 2020 A JUNIO 14 2020</t>
  </si>
  <si>
    <t>PRECIOS MAXIMOS REGULADOS GLP DE JUNIO 15 2020 A JULIO 14 2020</t>
  </si>
  <si>
    <t>Precios máximos regulados de suministro de GLP, sin perjuicio de lo establecido en las OPC con precio regulado, Precios Resoluciones CREG 065 de 2016 y 045 de 2020</t>
  </si>
  <si>
    <t>PRECIOS MAXIMOS REGULADOS GLP DE JULIO 15 2020 A AGOSTO 14 2020</t>
  </si>
  <si>
    <t>PRECIOS MAXIMOS REGULADOS GLP DE AGOSTO 15 2020 A SEPTIEMBRE 14 2020</t>
  </si>
  <si>
    <t>PRECIOS REGULADO GLP DE SEPTIEMBRE 15 DE 2020 A OCTUBRE 14 DE 2020</t>
  </si>
  <si>
    <t>PRECIOS REGULADO GLP DE OCTUBRE 15 DE 2020 A NOVIEMBRE 14 DE 2020</t>
  </si>
  <si>
    <t>PRECIOS REGULADO GLP DE NOVIEMBRE 15 DE 2020 A DICIEMBRE 14 DE 2020</t>
  </si>
  <si>
    <t>PRECIOS REGULADO GLP DE DICIEMBRE 15 DE 2020 A ENERO 14 DE 2021</t>
  </si>
  <si>
    <t>PRECIOS REGULADO GLP DE ENERO 15 A FEBRERO 14 DE 2021</t>
  </si>
  <si>
    <t>PRECIOS REGULADO GLP DE FEBRERO 15 A MARZO 14 DE 2021</t>
  </si>
  <si>
    <t>Precios máximos regulados de suministro de GLP, sin perjuicio de lo establecido en las OPC con precio regulado, Precios Resoluciones CREG 065 de 2016</t>
  </si>
  <si>
    <t>PRECIOS REGULADOS GLP DE MARZO 15 A ABRIL 14 DE 2021</t>
  </si>
  <si>
    <t>PRECIOS REGULADOS GLP DE ABRIL 15 A MAYO 14 DE 2021</t>
  </si>
  <si>
    <t>PRECIOS REGULADOS GLP DE MAYO 15 A JUNIO 14 DE 2021</t>
  </si>
  <si>
    <t>PRECIOS REGULADOS GLP DE JUNIO 15 A JULIO 14 DE 2021</t>
  </si>
  <si>
    <t>PRECIOS REGULADOS GLP DE JULIO 15 A AGOSTO 14 DE 2021</t>
  </si>
  <si>
    <t>PRECIOS REGULADOS GLP DE AGOSTO 15 A SEPTIEMBRE 14 DE 2021</t>
  </si>
  <si>
    <t xml:space="preserve">Precio Cusiana </t>
  </si>
  <si>
    <t>Precio Cupiagua</t>
  </si>
  <si>
    <t>SIN VENTAS</t>
  </si>
  <si>
    <t>PRECIOS REGULADOS GLP</t>
  </si>
  <si>
    <t>DE SEPTIEMBRE 15 A OCTUBRE 14 DE 2021</t>
  </si>
  <si>
    <r>
      <t>Precio de suministro de Referencia (PR</t>
    </r>
    <r>
      <rPr>
        <vertAlign val="subscript"/>
        <sz val="14"/>
        <color indexed="9"/>
        <rFont val="Arial"/>
        <family val="2"/>
      </rPr>
      <t>f</t>
    </r>
    <r>
      <rPr>
        <sz val="14"/>
        <color indexed="9"/>
        <rFont val="Arial"/>
        <family val="2"/>
      </rPr>
      <t xml:space="preserve">), correspondiente a la aplicación de la opción tarifaria definida en la Resolución CREG 108 de 2021 </t>
    </r>
  </si>
  <si>
    <t>Precio de suministro de Referencia ($/GL)</t>
  </si>
  <si>
    <t>Precio de suministro de Referencia ($/KG)</t>
  </si>
  <si>
    <t>DE OCTUBRE 15 A NOVIEMBRE 14 DE 2021</t>
  </si>
  <si>
    <t>El precio de suministro de Referencia, corresponde al establecido en la aplicación de la opción tarifaria definida en la Resolución CREG 108 de 2021. La aplicación de la opción tarifaria implica el cumplimiento de los requisitos establecidos en la mencionada resolución por parte de los distribuidores</t>
  </si>
  <si>
    <t>DE NOVIEMBRE 15 A DICIEMBRE 14 DE 2021</t>
  </si>
  <si>
    <t>**PRECIOS REGULADOS GLP**</t>
  </si>
  <si>
    <t>DE DICIEMBRE 15 DEL 2021 A ENERO 14 DE 2022</t>
  </si>
  <si>
    <t>**ECOPETROL S.A., informa que los presentes precios se publican conforme a los plazos regulatoriamente establecidos y al IPP provisional publicado por el DANE al momento del cierre editorial. Así mismo, dichos precios serán ajustados conforme la actualización que para tal fin realice el DANE a partir del 9 de diciembre del 2021 despues de las 2 pm conforme lo señalado por el DANE en su página oficial**</t>
  </si>
  <si>
    <t>ECOPETROL S.A., informa que los presentes precios se ajustan y publican con el IPP definitivo publicado por el DANE el 16 de diciembre del 2021 y en cumplimiento de lo dispuesto en el marco regulatorio vigente sobre tarifas expedidas por la Comisión de Regulación de Energía y Gas (CREG). De acuerdo a lo anterior ECOPETROL S.A. Se permite actualizar al público en general los precios máximos regulados que entrarán en vigencia a partir del próximo 15 de Diciembre de 2021 expresados en pesos por kilogramo y pesos por galón</t>
  </si>
  <si>
    <t>1 al 14 de enero 2022</t>
  </si>
  <si>
    <t>Precio de facturación en atención de reducir el precio para el primer semestre de 2022</t>
  </si>
  <si>
    <t>DE ENERO 15 A FEBRERO 14 DE 2022</t>
  </si>
  <si>
    <t>DE FEBRERO 15 A MARZO 14 DE 2022</t>
  </si>
  <si>
    <t>DE MARZO 15 A ABRIL 14 DE 2022</t>
  </si>
  <si>
    <t>DE ABRIL 15 A MAYO 14 DE 2022</t>
  </si>
  <si>
    <t>MAYO 15 A JUNIO 14 DEL 2022</t>
  </si>
  <si>
    <t>JUNIO 15 A JULIO 14 DEL 2022</t>
  </si>
  <si>
    <t>15 AL 30 DE JUNIO DEL 2022</t>
  </si>
  <si>
    <t>JULIO 15 A AGOSTO 14 DEL 2022</t>
  </si>
  <si>
    <t>AGOSTO 15 A SEPTIEMBRE 14 DEL 2022</t>
  </si>
  <si>
    <t>SEPTIEMBRE 15 A OCTURE 14 DEL 2022</t>
  </si>
  <si>
    <t>NOVIEMBRE 15 A DICIEMBRE 14 DEL 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</si>
</sst>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_);_(* \(#,##0.0\);_(* &quot;-&quot;_);_(@_)"/>
    <numFmt numFmtId="173" formatCode="_(* #,##0.00_);_(* \(#,##0.00\);_(*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1">
    <font>
      <sz val="11"/>
      <color theme="1"/>
      <name val="Calibri"/>
      <family val="2"/>
    </font>
    <font>
      <sz val="11"/>
      <color indexed="8"/>
      <name val="Calibri"/>
      <family val="2"/>
    </font>
    <font>
      <sz val="12"/>
      <name val="Arial"/>
      <family val="2"/>
    </font>
    <font>
      <sz val="10"/>
      <name val="Arial"/>
      <family val="2"/>
    </font>
    <font>
      <sz val="9"/>
      <name val="Arial"/>
      <family val="2"/>
    </font>
    <font>
      <b/>
      <sz val="10"/>
      <name val="Arial"/>
      <family val="2"/>
    </font>
    <font>
      <b/>
      <i/>
      <sz val="9"/>
      <name val="Arial"/>
      <family val="2"/>
    </font>
    <font>
      <sz val="10"/>
      <name val="Arial Narrow"/>
      <family val="2"/>
    </font>
    <font>
      <b/>
      <sz val="12"/>
      <name val="Arial Narrow"/>
      <family val="2"/>
    </font>
    <font>
      <b/>
      <sz val="10"/>
      <name val="Arial Narrow"/>
      <family val="2"/>
    </font>
    <font>
      <sz val="9"/>
      <name val="Arial Narrow"/>
      <family val="2"/>
    </font>
    <font>
      <i/>
      <sz val="10"/>
      <name val="Arial"/>
      <family val="2"/>
    </font>
    <font>
      <b/>
      <sz val="8"/>
      <color indexed="10"/>
      <name val="Arial"/>
      <family val="2"/>
    </font>
    <font>
      <b/>
      <sz val="9"/>
      <color indexed="10"/>
      <name val="Arial"/>
      <family val="2"/>
    </font>
    <font>
      <b/>
      <sz val="10"/>
      <color indexed="10"/>
      <name val="Arial"/>
      <family val="2"/>
    </font>
    <font>
      <sz val="14"/>
      <color indexed="9"/>
      <name val="Arial"/>
      <family val="2"/>
    </font>
    <font>
      <vertAlign val="subscript"/>
      <sz val="14"/>
      <color indexed="9"/>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sz val="9"/>
      <color indexed="8"/>
      <name val="Calibri"/>
      <family val="2"/>
    </font>
    <font>
      <sz val="11"/>
      <name val="Calibri"/>
      <family val="2"/>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0"/>
      <name val="Arial"/>
      <family val="2"/>
    </font>
    <font>
      <b/>
      <sz val="12"/>
      <color theme="0"/>
      <name val="Arial"/>
      <family val="2"/>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
      <patternFill patternType="solid">
        <fgColor theme="0" tint="-0.04997999966144562"/>
        <bgColor indexed="64"/>
      </patternFill>
    </fill>
    <fill>
      <patternFill patternType="solid">
        <fgColor rgb="FF99CC00"/>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3999800086021423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
      <left>
        <color indexed="63"/>
      </left>
      <right style="double"/>
      <top>
        <color indexed="63"/>
      </top>
      <bottom style="thin"/>
    </border>
    <border>
      <left style="double"/>
      <right style="thin"/>
      <top style="thin"/>
      <bottom style="double"/>
    </border>
    <border>
      <left>
        <color indexed="63"/>
      </left>
      <right style="thin"/>
      <top style="thin"/>
      <bottom style="double"/>
    </border>
    <border>
      <left style="thin"/>
      <right style="thin"/>
      <top style="thin"/>
      <bottom style="double"/>
    </border>
    <border>
      <left>
        <color indexed="63"/>
      </left>
      <right style="double"/>
      <top style="thin"/>
      <bottom style="double"/>
    </border>
    <border>
      <left style="thin"/>
      <right style="double"/>
      <top style="thin"/>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style="double"/>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double"/>
      <right>
        <color indexed="63"/>
      </right>
      <top style="thin"/>
      <bottom style="thin"/>
    </border>
    <border>
      <left style="thin"/>
      <right/>
      <top/>
      <bottom/>
    </border>
    <border>
      <left/>
      <right style="thin"/>
      <top/>
      <bottom/>
    </border>
    <border>
      <left style="thin"/>
      <right style="thin"/>
      <top style="thin"/>
      <bottom style="thin"/>
    </border>
    <border>
      <left/>
      <right/>
      <top style="thin"/>
      <bottom/>
    </border>
    <border>
      <left style="thin"/>
      <right/>
      <top style="thin"/>
      <bottom/>
    </border>
    <border>
      <left style="thin"/>
      <right/>
      <top/>
      <bottom style="thin"/>
    </border>
    <border>
      <left style="thin"/>
      <right style="double"/>
      <top style="double"/>
      <bottom>
        <color indexed="63"/>
      </bottom>
    </border>
    <border>
      <left style="thin"/>
      <right style="double"/>
      <top>
        <color indexed="63"/>
      </top>
      <bottom style="thin"/>
    </border>
    <border>
      <left style="thin"/>
      <right style="double"/>
      <top style="thin"/>
      <bottom style="thin"/>
    </border>
    <border>
      <left style="double"/>
      <right/>
      <top/>
      <bottom/>
    </border>
    <border>
      <left style="double"/>
      <right style="thin"/>
      <top style="double"/>
      <bottom style="thin"/>
    </border>
    <border>
      <left style="thin"/>
      <right style="thin"/>
      <top style="thin"/>
      <bottom>
        <color indexed="63"/>
      </bottom>
    </border>
    <border>
      <left style="thin"/>
      <right style="double"/>
      <top>
        <color indexed="63"/>
      </top>
      <bottom>
        <color indexed="63"/>
      </bottom>
    </border>
    <border>
      <left style="thin"/>
      <right style="double"/>
      <top style="thin"/>
      <bottom>
        <color indexed="63"/>
      </bottom>
    </border>
    <border>
      <left style="thin"/>
      <right style="thin"/>
      <top style="double"/>
      <bottom style="thin"/>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style="double"/>
      <right style="thin"/>
      <top style="double"/>
      <bottom style="double"/>
    </border>
    <border>
      <left/>
      <right style="thin"/>
      <top style="double"/>
      <bottom style="double"/>
    </border>
    <border>
      <left>
        <color indexed="63"/>
      </left>
      <right>
        <color indexed="63"/>
      </right>
      <top style="double"/>
      <bottom style="double"/>
    </border>
    <border>
      <left style="thin"/>
      <right style="double"/>
      <top style="double"/>
      <bottom style="double"/>
    </border>
    <border>
      <left style="double"/>
      <right>
        <color indexed="63"/>
      </right>
      <top style="double"/>
      <bottom>
        <color indexed="63"/>
      </bottom>
    </border>
    <border>
      <left style="double"/>
      <right>
        <color indexed="63"/>
      </right>
      <top>
        <color indexed="63"/>
      </top>
      <bottom style="thin"/>
    </border>
    <border>
      <left style="double"/>
      <right/>
      <top style="thin"/>
      <bottom>
        <color indexed="63"/>
      </bottom>
    </border>
    <border>
      <left style="double"/>
      <right/>
      <top/>
      <bottom style="double"/>
    </border>
    <border>
      <left/>
      <right style="double"/>
      <top/>
      <bottom style="double"/>
    </border>
    <border>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8">
    <xf numFmtId="0" fontId="0" fillId="0" borderId="0" xfId="0" applyFont="1" applyAlignment="1">
      <alignment/>
    </xf>
    <xf numFmtId="0" fontId="0" fillId="0" borderId="0" xfId="55">
      <alignment/>
      <protection/>
    </xf>
    <xf numFmtId="0" fontId="58" fillId="33" borderId="10" xfId="0" applyFont="1" applyFill="1" applyBorder="1" applyAlignment="1" applyProtection="1">
      <alignment vertical="center" wrapText="1"/>
      <protection hidden="1"/>
    </xf>
    <xf numFmtId="0" fontId="58" fillId="33" borderId="11" xfId="0" applyFont="1" applyFill="1" applyBorder="1" applyAlignment="1" applyProtection="1">
      <alignment vertical="center" wrapText="1"/>
      <protection hidden="1"/>
    </xf>
    <xf numFmtId="0" fontId="58" fillId="33" borderId="12" xfId="0" applyFont="1" applyFill="1" applyBorder="1" applyAlignment="1" applyProtection="1">
      <alignment vertical="center" wrapText="1"/>
      <protection hidden="1"/>
    </xf>
    <xf numFmtId="0" fontId="58" fillId="33" borderId="13" xfId="0" applyFont="1" applyFill="1" applyBorder="1" applyAlignment="1" applyProtection="1">
      <alignment vertical="center" wrapText="1"/>
      <protection hidden="1"/>
    </xf>
    <xf numFmtId="0" fontId="59" fillId="34" borderId="14" xfId="0" applyFont="1" applyFill="1" applyBorder="1" applyAlignment="1" applyProtection="1">
      <alignment horizontal="center" vertical="center" wrapText="1"/>
      <protection hidden="1"/>
    </xf>
    <xf numFmtId="0" fontId="59" fillId="34" borderId="15" xfId="0" applyFont="1" applyFill="1" applyBorder="1" applyAlignment="1" applyProtection="1" quotePrefix="1">
      <alignment horizontal="center" vertical="center" wrapText="1"/>
      <protection hidden="1"/>
    </xf>
    <xf numFmtId="0" fontId="59" fillId="34" borderId="16" xfId="0" applyFont="1" applyFill="1" applyBorder="1" applyAlignment="1" applyProtection="1">
      <alignment horizontal="centerContinuous" vertical="center" wrapText="1"/>
      <protection hidden="1"/>
    </xf>
    <xf numFmtId="0" fontId="59" fillId="34" borderId="17" xfId="0" applyFont="1" applyFill="1" applyBorder="1" applyAlignment="1" applyProtection="1" quotePrefix="1">
      <alignment horizontal="center" vertical="center" wrapText="1"/>
      <protection hidden="1"/>
    </xf>
    <xf numFmtId="0" fontId="59" fillId="34" borderId="15" xfId="0" applyFont="1" applyFill="1" applyBorder="1" applyAlignment="1" applyProtection="1" quotePrefix="1">
      <alignment horizontal="centerContinuous" vertical="center" wrapText="1"/>
      <protection hidden="1"/>
    </xf>
    <xf numFmtId="0" fontId="59" fillId="34" borderId="18" xfId="0" applyFont="1" applyFill="1" applyBorder="1" applyAlignment="1" applyProtection="1" quotePrefix="1">
      <alignment horizontal="centerContinuous" vertical="center" wrapText="1"/>
      <protection hidden="1"/>
    </xf>
    <xf numFmtId="0" fontId="2" fillId="0" borderId="19" xfId="0" applyFont="1" applyBorder="1" applyAlignment="1" applyProtection="1">
      <alignment horizontal="left" vertical="center" wrapText="1"/>
      <protection hidden="1"/>
    </xf>
    <xf numFmtId="4" fontId="2" fillId="0" borderId="0" xfId="0" applyNumberFormat="1" applyFont="1" applyFill="1" applyBorder="1" applyAlignment="1" applyProtection="1">
      <alignment horizontal="center" vertical="center"/>
      <protection hidden="1"/>
    </xf>
    <xf numFmtId="4" fontId="2" fillId="0" borderId="20" xfId="0" applyNumberFormat="1" applyFont="1" applyFill="1" applyBorder="1" applyAlignment="1" applyProtection="1">
      <alignment horizontal="center" vertical="center"/>
      <protection hidden="1"/>
    </xf>
    <xf numFmtId="4" fontId="2" fillId="0" borderId="11" xfId="0" applyNumberFormat="1" applyFont="1" applyFill="1" applyBorder="1" applyAlignment="1" applyProtection="1">
      <alignment horizontal="center" vertical="center"/>
      <protection hidden="1"/>
    </xf>
    <xf numFmtId="0" fontId="0" fillId="0" borderId="0" xfId="55" applyFont="1">
      <alignment/>
      <protection/>
    </xf>
    <xf numFmtId="0" fontId="0" fillId="0" borderId="0" xfId="55" applyAlignment="1">
      <alignment vertical="top"/>
      <protection/>
    </xf>
    <xf numFmtId="0" fontId="3" fillId="35" borderId="21" xfId="0" applyFont="1" applyFill="1" applyBorder="1" applyAlignment="1" applyProtection="1">
      <alignment horizontal="left" vertical="top" wrapText="1"/>
      <protection hidden="1"/>
    </xf>
    <xf numFmtId="4" fontId="3" fillId="35" borderId="12" xfId="0" applyNumberFormat="1" applyFont="1" applyFill="1" applyBorder="1" applyAlignment="1" applyProtection="1">
      <alignment horizontal="center" vertical="top"/>
      <protection hidden="1"/>
    </xf>
    <xf numFmtId="4" fontId="3" fillId="35" borderId="13" xfId="0" applyNumberFormat="1" applyFont="1" applyFill="1" applyBorder="1" applyAlignment="1" applyProtection="1">
      <alignment horizontal="center" vertical="top"/>
      <protection hidden="1"/>
    </xf>
    <xf numFmtId="0" fontId="0" fillId="0" borderId="0" xfId="55" applyFont="1" applyAlignment="1">
      <alignment vertical="top"/>
      <protection/>
    </xf>
    <xf numFmtId="0" fontId="2" fillId="0" borderId="22" xfId="0" applyFont="1" applyBorder="1" applyAlignment="1" applyProtection="1">
      <alignment horizontal="left" vertical="center" wrapText="1"/>
      <protection hidden="1"/>
    </xf>
    <xf numFmtId="4" fontId="2" fillId="0" borderId="23" xfId="0" applyNumberFormat="1" applyFont="1" applyFill="1" applyBorder="1" applyAlignment="1" applyProtection="1">
      <alignment horizontal="center" vertical="center"/>
      <protection hidden="1"/>
    </xf>
    <xf numFmtId="4" fontId="4" fillId="0" borderId="24" xfId="0" applyNumberFormat="1" applyFont="1" applyFill="1" applyBorder="1" applyAlignment="1" applyProtection="1">
      <alignment horizontal="center" vertical="center"/>
      <protection hidden="1"/>
    </xf>
    <xf numFmtId="4" fontId="4" fillId="0" borderId="25" xfId="0" applyNumberFormat="1" applyFont="1" applyFill="1" applyBorder="1" applyAlignment="1" applyProtection="1">
      <alignment horizontal="center" vertical="center"/>
      <protection hidden="1"/>
    </xf>
    <xf numFmtId="4" fontId="2" fillId="0" borderId="24" xfId="0" applyNumberFormat="1" applyFont="1" applyFill="1" applyBorder="1" applyAlignment="1" applyProtection="1">
      <alignment horizontal="center" vertical="center"/>
      <protection hidden="1"/>
    </xf>
    <xf numFmtId="4" fontId="59" fillId="36" borderId="26" xfId="0" applyNumberFormat="1" applyFont="1" applyFill="1" applyBorder="1" applyAlignment="1" applyProtection="1">
      <alignment horizontal="left" vertical="center" wrapText="1"/>
      <protection hidden="1"/>
    </xf>
    <xf numFmtId="4" fontId="59" fillId="36" borderId="27" xfId="0" applyNumberFormat="1" applyFont="1" applyFill="1" applyBorder="1" applyAlignment="1" applyProtection="1">
      <alignment horizontal="center" vertical="center" wrapText="1"/>
      <protection hidden="1"/>
    </xf>
    <xf numFmtId="4" fontId="59" fillId="36" borderId="28" xfId="0" applyNumberFormat="1" applyFont="1" applyFill="1" applyBorder="1" applyAlignment="1" applyProtection="1">
      <alignment horizontal="center" vertical="center" wrapText="1"/>
      <protection hidden="1"/>
    </xf>
    <xf numFmtId="4" fontId="5" fillId="35" borderId="14" xfId="0" applyNumberFormat="1" applyFont="1" applyFill="1" applyBorder="1" applyAlignment="1" applyProtection="1">
      <alignment horizontal="left" vertical="center" wrapText="1"/>
      <protection hidden="1"/>
    </xf>
    <xf numFmtId="4" fontId="5" fillId="35" borderId="15" xfId="0" applyNumberFormat="1" applyFont="1" applyFill="1" applyBorder="1" applyAlignment="1" applyProtection="1">
      <alignment horizontal="center" vertical="center" wrapText="1"/>
      <protection hidden="1"/>
    </xf>
    <xf numFmtId="4" fontId="5" fillId="35" borderId="17" xfId="0" applyNumberFormat="1" applyFont="1" applyFill="1" applyBorder="1" applyAlignment="1" applyProtection="1">
      <alignment horizontal="center" vertical="center" wrapText="1"/>
      <protection hidden="1"/>
    </xf>
    <xf numFmtId="4" fontId="5" fillId="37" borderId="0" xfId="0" applyNumberFormat="1" applyFont="1" applyFill="1" applyBorder="1" applyAlignment="1" applyProtection="1">
      <alignment horizontal="left" vertical="center" wrapText="1"/>
      <protection hidden="1"/>
    </xf>
    <xf numFmtId="4" fontId="5" fillId="37" borderId="0" xfId="0" applyNumberFormat="1" applyFont="1" applyFill="1" applyBorder="1" applyAlignment="1" applyProtection="1">
      <alignment horizontal="center" vertical="center" wrapText="1"/>
      <protection hidden="1"/>
    </xf>
    <xf numFmtId="0" fontId="60" fillId="0" borderId="0" xfId="55" applyFont="1" applyBorder="1" applyAlignment="1">
      <alignment vertical="center"/>
      <protection/>
    </xf>
    <xf numFmtId="0" fontId="0" fillId="0" borderId="0" xfId="55" applyBorder="1">
      <alignment/>
      <protection/>
    </xf>
    <xf numFmtId="0" fontId="4" fillId="0" borderId="0" xfId="0" applyFont="1" applyBorder="1" applyAlignment="1" applyProtection="1">
      <alignment vertical="center"/>
      <protection hidden="1"/>
    </xf>
    <xf numFmtId="0" fontId="0" fillId="0" borderId="0" xfId="0" applyAlignment="1">
      <alignment/>
    </xf>
    <xf numFmtId="0" fontId="38" fillId="0" borderId="0" xfId="55" applyFont="1">
      <alignment/>
      <protection/>
    </xf>
    <xf numFmtId="0" fontId="59" fillId="16" borderId="16" xfId="0" applyFont="1" applyFill="1" applyBorder="1" applyAlignment="1" applyProtection="1">
      <alignment horizontal="centerContinuous" vertical="center" wrapText="1"/>
      <protection hidden="1"/>
    </xf>
    <xf numFmtId="0" fontId="7" fillId="0" borderId="24" xfId="0" applyFont="1" applyBorder="1" applyAlignment="1">
      <alignment vertical="center"/>
    </xf>
    <xf numFmtId="0" fontId="0" fillId="0" borderId="0" xfId="55" applyFont="1">
      <alignment/>
      <protection/>
    </xf>
    <xf numFmtId="4" fontId="2" fillId="0" borderId="29" xfId="0" applyNumberFormat="1" applyFont="1" applyFill="1" applyBorder="1" applyAlignment="1" applyProtection="1">
      <alignment horizontal="center" vertical="center"/>
      <protection hidden="1"/>
    </xf>
    <xf numFmtId="4" fontId="3" fillId="35" borderId="30" xfId="0" applyNumberFormat="1" applyFont="1" applyFill="1" applyBorder="1" applyAlignment="1" applyProtection="1">
      <alignment horizontal="center" vertical="top"/>
      <protection hidden="1"/>
    </xf>
    <xf numFmtId="4" fontId="2" fillId="0" borderId="31" xfId="0" applyNumberFormat="1" applyFont="1" applyFill="1" applyBorder="1" applyAlignment="1" applyProtection="1">
      <alignment horizontal="center" vertical="center"/>
      <protection hidden="1"/>
    </xf>
    <xf numFmtId="4" fontId="3" fillId="35" borderId="32" xfId="0" applyNumberFormat="1" applyFont="1" applyFill="1" applyBorder="1" applyAlignment="1" applyProtection="1">
      <alignment horizontal="center" vertical="top"/>
      <protection hidden="1"/>
    </xf>
    <xf numFmtId="0" fontId="0" fillId="0" borderId="0" xfId="55" applyFont="1">
      <alignment/>
      <protection/>
    </xf>
    <xf numFmtId="0" fontId="7" fillId="0" borderId="33" xfId="0" applyFont="1" applyBorder="1" applyAlignment="1">
      <alignment vertical="center"/>
    </xf>
    <xf numFmtId="0" fontId="9" fillId="0" borderId="20" xfId="0" applyFont="1" applyFill="1" applyBorder="1" applyAlignment="1">
      <alignment vertical="center" wrapText="1"/>
    </xf>
    <xf numFmtId="0" fontId="7" fillId="0" borderId="20" xfId="0" applyFont="1" applyFill="1" applyBorder="1" applyAlignment="1">
      <alignment vertical="center"/>
    </xf>
    <xf numFmtId="0" fontId="3" fillId="0" borderId="34" xfId="54" applyFill="1" applyBorder="1" applyAlignment="1">
      <alignment vertical="center"/>
      <protection/>
    </xf>
    <xf numFmtId="0" fontId="7" fillId="0" borderId="0" xfId="54" applyFont="1" applyBorder="1" applyAlignment="1">
      <alignment vertical="center"/>
      <protection/>
    </xf>
    <xf numFmtId="0" fontId="3" fillId="0" borderId="35" xfId="54" applyFill="1" applyBorder="1" applyAlignment="1">
      <alignment vertical="center"/>
      <protection/>
    </xf>
    <xf numFmtId="0" fontId="7" fillId="0" borderId="0" xfId="54" applyFont="1" applyBorder="1" applyAlignment="1">
      <alignment vertical="center" wrapText="1"/>
      <protection/>
    </xf>
    <xf numFmtId="0" fontId="9" fillId="38" borderId="36" xfId="54" applyFont="1" applyFill="1" applyBorder="1" applyAlignment="1">
      <alignment horizontal="center" vertical="center" wrapText="1"/>
      <protection/>
    </xf>
    <xf numFmtId="0" fontId="7" fillId="0" borderId="23" xfId="54" applyFont="1" applyBorder="1" applyAlignment="1">
      <alignment vertical="center"/>
      <protection/>
    </xf>
    <xf numFmtId="0" fontId="7" fillId="0" borderId="24" xfId="54" applyFont="1" applyBorder="1" applyAlignment="1">
      <alignment vertical="center"/>
      <protection/>
    </xf>
    <xf numFmtId="4" fontId="7" fillId="0" borderId="36" xfId="54" applyNumberFormat="1" applyFont="1" applyBorder="1" applyAlignment="1">
      <alignment horizontal="center" vertical="center"/>
      <protection/>
    </xf>
    <xf numFmtId="0" fontId="7" fillId="0" borderId="12" xfId="54" applyFont="1" applyFill="1" applyBorder="1" applyAlignment="1">
      <alignment vertical="center"/>
      <protection/>
    </xf>
    <xf numFmtId="0" fontId="7" fillId="0" borderId="37" xfId="54" applyFont="1" applyFill="1" applyBorder="1" applyAlignment="1">
      <alignment vertical="center"/>
      <protection/>
    </xf>
    <xf numFmtId="0" fontId="7" fillId="0" borderId="38" xfId="54" applyFont="1" applyFill="1" applyBorder="1" applyAlignment="1">
      <alignment vertical="center"/>
      <protection/>
    </xf>
    <xf numFmtId="0" fontId="7" fillId="0" borderId="27" xfId="54" applyFont="1" applyFill="1" applyBorder="1" applyAlignment="1">
      <alignment vertical="center"/>
      <protection/>
    </xf>
    <xf numFmtId="0" fontId="7" fillId="0" borderId="34" xfId="54" applyFont="1" applyBorder="1" applyAlignment="1">
      <alignment vertical="center"/>
      <protection/>
    </xf>
    <xf numFmtId="0" fontId="7" fillId="0" borderId="35" xfId="54" applyFont="1" applyBorder="1" applyAlignment="1">
      <alignment vertical="center"/>
      <protection/>
    </xf>
    <xf numFmtId="0" fontId="7" fillId="0" borderId="34" xfId="54" applyFont="1" applyBorder="1" applyAlignment="1">
      <alignment vertical="center" wrapText="1"/>
      <protection/>
    </xf>
    <xf numFmtId="0" fontId="7" fillId="0" borderId="35" xfId="54" applyFont="1" applyBorder="1" applyAlignment="1">
      <alignment vertical="center" wrapText="1"/>
      <protection/>
    </xf>
    <xf numFmtId="0" fontId="7" fillId="0" borderId="39" xfId="54" applyFont="1" applyFill="1" applyBorder="1" applyAlignment="1">
      <alignment vertical="center"/>
      <protection/>
    </xf>
    <xf numFmtId="0" fontId="7" fillId="0" borderId="32" xfId="54" applyFont="1" applyFill="1" applyBorder="1" applyAlignment="1">
      <alignment vertical="center"/>
      <protection/>
    </xf>
    <xf numFmtId="0" fontId="38" fillId="0" borderId="12" xfId="55" applyFont="1" applyBorder="1">
      <alignment/>
      <protection/>
    </xf>
    <xf numFmtId="0" fontId="0" fillId="0" borderId="12" xfId="55" applyBorder="1">
      <alignment/>
      <protection/>
    </xf>
    <xf numFmtId="4" fontId="59" fillId="36" borderId="37" xfId="0" applyNumberFormat="1" applyFont="1" applyFill="1" applyBorder="1" applyAlignment="1" applyProtection="1">
      <alignment horizontal="center" vertical="center" wrapText="1"/>
      <protection hidden="1"/>
    </xf>
    <xf numFmtId="4" fontId="2" fillId="0" borderId="40" xfId="0" applyNumberFormat="1" applyFont="1" applyFill="1" applyBorder="1" applyAlignment="1" applyProtection="1">
      <alignment horizontal="center" vertical="center"/>
      <protection hidden="1"/>
    </xf>
    <xf numFmtId="4" fontId="3" fillId="35" borderId="41" xfId="0" applyNumberFormat="1" applyFont="1" applyFill="1" applyBorder="1" applyAlignment="1" applyProtection="1">
      <alignment horizontal="center" vertical="top"/>
      <protection hidden="1"/>
    </xf>
    <xf numFmtId="4" fontId="59" fillId="36" borderId="42" xfId="0" applyNumberFormat="1" applyFont="1" applyFill="1" applyBorder="1" applyAlignment="1" applyProtection="1">
      <alignment horizontal="center" vertical="center" wrapText="1"/>
      <protection hidden="1"/>
    </xf>
    <xf numFmtId="0" fontId="0" fillId="0" borderId="0" xfId="55" applyFont="1">
      <alignment/>
      <protection/>
    </xf>
    <xf numFmtId="0" fontId="0" fillId="0" borderId="0" xfId="55" applyFont="1">
      <alignment/>
      <protection/>
    </xf>
    <xf numFmtId="0" fontId="6" fillId="0" borderId="0" xfId="0" applyFont="1" applyBorder="1" applyAlignment="1" applyProtection="1">
      <alignment horizontal="left" vertical="top" wrapText="1"/>
      <protection hidden="1"/>
    </xf>
    <xf numFmtId="0" fontId="60" fillId="0" borderId="20" xfId="55" applyFont="1" applyBorder="1" applyAlignment="1">
      <alignment vertical="center"/>
      <protection/>
    </xf>
    <xf numFmtId="0" fontId="6" fillId="0" borderId="43" xfId="0" applyFont="1" applyBorder="1" applyAlignment="1" applyProtection="1">
      <alignment horizontal="left" vertical="top" wrapText="1"/>
      <protection hidden="1"/>
    </xf>
    <xf numFmtId="0" fontId="0" fillId="0" borderId="43" xfId="55" applyBorder="1" applyAlignment="1">
      <alignment vertical="top"/>
      <protection/>
    </xf>
    <xf numFmtId="0" fontId="59" fillId="34" borderId="44" xfId="0" applyFont="1" applyFill="1" applyBorder="1" applyAlignment="1" applyProtection="1">
      <alignment horizontal="center" vertical="center" wrapText="1"/>
      <protection hidden="1"/>
    </xf>
    <xf numFmtId="0" fontId="59" fillId="34" borderId="35" xfId="0" applyFont="1" applyFill="1" applyBorder="1" applyAlignment="1" applyProtection="1" quotePrefix="1">
      <alignment horizontal="center" vertical="center" wrapText="1"/>
      <protection hidden="1"/>
    </xf>
    <xf numFmtId="4" fontId="2" fillId="0" borderId="45" xfId="0" applyNumberFormat="1" applyFont="1" applyFill="1" applyBorder="1" applyAlignment="1" applyProtection="1">
      <alignment horizontal="center" vertical="center"/>
      <protection hidden="1"/>
    </xf>
    <xf numFmtId="0" fontId="59" fillId="34" borderId="0" xfId="0" applyFont="1" applyFill="1" applyBorder="1" applyAlignment="1" applyProtection="1" quotePrefix="1">
      <alignment horizontal="center" vertical="center" wrapText="1"/>
      <protection hidden="1"/>
    </xf>
    <xf numFmtId="0" fontId="59" fillId="34" borderId="46" xfId="0" applyFont="1" applyFill="1" applyBorder="1" applyAlignment="1" applyProtection="1" quotePrefix="1">
      <alignment horizontal="center" vertical="center" wrapText="1"/>
      <protection hidden="1"/>
    </xf>
    <xf numFmtId="4" fontId="2" fillId="0" borderId="47" xfId="0" applyNumberFormat="1" applyFont="1" applyFill="1" applyBorder="1" applyAlignment="1" applyProtection="1">
      <alignment horizontal="center" vertical="center"/>
      <protection hidden="1"/>
    </xf>
    <xf numFmtId="0" fontId="59" fillId="34" borderId="48" xfId="0" applyFont="1" applyFill="1" applyBorder="1" applyAlignment="1" applyProtection="1" quotePrefix="1">
      <alignment horizontal="center" vertical="center" wrapText="1"/>
      <protection hidden="1"/>
    </xf>
    <xf numFmtId="0" fontId="6" fillId="0" borderId="0" xfId="0" applyFont="1" applyBorder="1" applyAlignment="1" applyProtection="1">
      <alignment vertical="top" wrapText="1"/>
      <protection hidden="1"/>
    </xf>
    <xf numFmtId="0" fontId="2" fillId="35" borderId="21" xfId="0" applyFont="1" applyFill="1" applyBorder="1" applyAlignment="1" applyProtection="1">
      <alignment horizontal="left" vertical="top" wrapText="1"/>
      <protection hidden="1"/>
    </xf>
    <xf numFmtId="4" fontId="2" fillId="35" borderId="30" xfId="0" applyNumberFormat="1" applyFont="1" applyFill="1" applyBorder="1" applyAlignment="1" applyProtection="1">
      <alignment horizontal="center" vertical="top"/>
      <protection hidden="1"/>
    </xf>
    <xf numFmtId="4" fontId="2" fillId="35" borderId="32" xfId="0" applyNumberFormat="1" applyFont="1" applyFill="1" applyBorder="1" applyAlignment="1" applyProtection="1">
      <alignment horizontal="center" vertical="top"/>
      <protection hidden="1"/>
    </xf>
    <xf numFmtId="4" fontId="2" fillId="35" borderId="12" xfId="0" applyNumberFormat="1" applyFont="1" applyFill="1" applyBorder="1" applyAlignment="1" applyProtection="1">
      <alignment horizontal="center" vertical="top"/>
      <protection hidden="1"/>
    </xf>
    <xf numFmtId="4" fontId="2" fillId="35" borderId="41" xfId="0" applyNumberFormat="1" applyFont="1" applyFill="1" applyBorder="1" applyAlignment="1" applyProtection="1">
      <alignment horizontal="center" vertical="top"/>
      <protection hidden="1"/>
    </xf>
    <xf numFmtId="4" fontId="2" fillId="0" borderId="25" xfId="0" applyNumberFormat="1" applyFont="1" applyFill="1" applyBorder="1" applyAlignment="1" applyProtection="1">
      <alignment horizontal="center" vertical="center"/>
      <protection hidden="1"/>
    </xf>
    <xf numFmtId="4" fontId="17" fillId="35" borderId="14" xfId="0" applyNumberFormat="1" applyFont="1" applyFill="1" applyBorder="1" applyAlignment="1" applyProtection="1">
      <alignment horizontal="left" vertical="center" wrapText="1"/>
      <protection hidden="1"/>
    </xf>
    <xf numFmtId="4" fontId="17" fillId="35" borderId="15" xfId="0" applyNumberFormat="1" applyFont="1" applyFill="1" applyBorder="1" applyAlignment="1" applyProtection="1">
      <alignment horizontal="center" vertical="center" wrapText="1"/>
      <protection hidden="1"/>
    </xf>
    <xf numFmtId="4" fontId="17" fillId="35" borderId="49" xfId="0" applyNumberFormat="1" applyFont="1" applyFill="1" applyBorder="1" applyAlignment="1" applyProtection="1">
      <alignment horizontal="center" vertical="center" wrapText="1"/>
      <protection hidden="1"/>
    </xf>
    <xf numFmtId="0" fontId="2" fillId="0" borderId="21" xfId="0" applyFont="1" applyBorder="1" applyAlignment="1" applyProtection="1">
      <alignment horizontal="left" vertical="center" wrapText="1"/>
      <protection hidden="1"/>
    </xf>
    <xf numFmtId="4" fontId="2" fillId="0" borderId="30" xfId="0" applyNumberFormat="1" applyFont="1" applyBorder="1" applyAlignment="1" applyProtection="1">
      <alignment horizontal="center" vertical="center"/>
      <protection hidden="1"/>
    </xf>
    <xf numFmtId="4" fontId="2" fillId="0" borderId="36" xfId="0" applyNumberFormat="1" applyFont="1" applyBorder="1" applyAlignment="1" applyProtection="1">
      <alignment horizontal="center" vertical="center"/>
      <protection hidden="1"/>
    </xf>
    <xf numFmtId="4" fontId="2" fillId="0" borderId="42" xfId="0" applyNumberFormat="1" applyFont="1" applyBorder="1" applyAlignment="1" applyProtection="1">
      <alignment horizontal="center" vertical="center"/>
      <protection hidden="1"/>
    </xf>
    <xf numFmtId="0" fontId="2" fillId="35" borderId="14" xfId="0" applyFont="1" applyFill="1" applyBorder="1" applyAlignment="1" applyProtection="1">
      <alignment horizontal="left" vertical="center" wrapText="1"/>
      <protection hidden="1"/>
    </xf>
    <xf numFmtId="4" fontId="2" fillId="35" borderId="16" xfId="0" applyNumberFormat="1" applyFont="1" applyFill="1" applyBorder="1" applyAlignment="1" applyProtection="1">
      <alignment horizontal="center" vertical="center"/>
      <protection hidden="1"/>
    </xf>
    <xf numFmtId="4" fontId="2" fillId="35" borderId="50" xfId="0" applyNumberFormat="1" applyFont="1" applyFill="1" applyBorder="1" applyAlignment="1" applyProtection="1">
      <alignment horizontal="center" vertical="center"/>
      <protection hidden="1"/>
    </xf>
    <xf numFmtId="0" fontId="0" fillId="0" borderId="0" xfId="55" applyBorder="1" applyAlignment="1">
      <alignment vertical="top"/>
      <protection/>
    </xf>
    <xf numFmtId="0" fontId="38" fillId="0" borderId="0" xfId="55" applyFont="1" applyFill="1" applyAlignment="1">
      <alignment vertical="top"/>
      <protection/>
    </xf>
    <xf numFmtId="4" fontId="17" fillId="0" borderId="0" xfId="0" applyNumberFormat="1" applyFont="1" applyFill="1" applyBorder="1" applyAlignment="1" applyProtection="1">
      <alignment horizontal="left" vertical="center" wrapText="1"/>
      <protection hidden="1"/>
    </xf>
    <xf numFmtId="4" fontId="17" fillId="0" borderId="0" xfId="0" applyNumberFormat="1" applyFont="1" applyFill="1" applyBorder="1" applyAlignment="1" applyProtection="1">
      <alignment horizontal="center" vertical="center" wrapText="1"/>
      <protection hidden="1"/>
    </xf>
    <xf numFmtId="0" fontId="38" fillId="0" borderId="0" xfId="55" applyFont="1" applyFill="1" applyBorder="1" applyAlignment="1">
      <alignment vertical="top"/>
      <protection/>
    </xf>
    <xf numFmtId="0" fontId="60" fillId="0" borderId="0" xfId="55" applyFont="1" applyFill="1" applyBorder="1" applyAlignment="1">
      <alignment vertical="center"/>
      <protection/>
    </xf>
    <xf numFmtId="0" fontId="2"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top" wrapText="1"/>
      <protection hidden="1"/>
    </xf>
    <xf numFmtId="4" fontId="2" fillId="35" borderId="18" xfId="0" applyNumberFormat="1" applyFont="1" applyFill="1" applyBorder="1" applyAlignment="1" applyProtection="1">
      <alignment horizontal="center" vertical="center"/>
      <protection hidden="1"/>
    </xf>
    <xf numFmtId="4" fontId="2" fillId="0" borderId="51" xfId="0" applyNumberFormat="1" applyFont="1" applyFill="1" applyBorder="1" applyAlignment="1" applyProtection="1">
      <alignment horizontal="center" vertical="center"/>
      <protection hidden="1"/>
    </xf>
    <xf numFmtId="0" fontId="59" fillId="34" borderId="52" xfId="0" applyFont="1" applyFill="1" applyBorder="1" applyAlignment="1" applyProtection="1">
      <alignment horizontal="center" vertical="center" wrapText="1"/>
      <protection hidden="1"/>
    </xf>
    <xf numFmtId="0" fontId="59" fillId="34" borderId="53" xfId="0" applyFont="1" applyFill="1" applyBorder="1" applyAlignment="1" applyProtection="1" quotePrefix="1">
      <alignment horizontal="center" vertical="center" wrapText="1"/>
      <protection hidden="1"/>
    </xf>
    <xf numFmtId="0" fontId="59" fillId="34" borderId="54" xfId="0" applyFont="1" applyFill="1" applyBorder="1" applyAlignment="1" applyProtection="1" quotePrefix="1">
      <alignment horizontal="center" vertical="center" wrapText="1"/>
      <protection hidden="1"/>
    </xf>
    <xf numFmtId="0" fontId="59" fillId="34" borderId="55" xfId="0" applyFont="1" applyFill="1" applyBorder="1" applyAlignment="1" applyProtection="1" quotePrefix="1">
      <alignment horizontal="center" vertical="center" wrapText="1"/>
      <protection hidden="1"/>
    </xf>
    <xf numFmtId="0" fontId="58" fillId="33" borderId="56" xfId="0" applyFont="1" applyFill="1" applyBorder="1" applyAlignment="1" applyProtection="1">
      <alignment horizontal="center" vertical="center" wrapText="1"/>
      <protection hidden="1"/>
    </xf>
    <xf numFmtId="0" fontId="58" fillId="33" borderId="10" xfId="0" applyFont="1" applyFill="1" applyBorder="1" applyAlignment="1" applyProtection="1">
      <alignment horizontal="center" vertical="center" wrapText="1"/>
      <protection hidden="1"/>
    </xf>
    <xf numFmtId="0" fontId="58" fillId="33" borderId="11" xfId="0" applyFont="1" applyFill="1" applyBorder="1" applyAlignment="1" applyProtection="1">
      <alignment horizontal="center" vertical="center" wrapText="1"/>
      <protection hidden="1"/>
    </xf>
    <xf numFmtId="0" fontId="58" fillId="33" borderId="57" xfId="0" applyFont="1" applyFill="1" applyBorder="1" applyAlignment="1" applyProtection="1">
      <alignment horizontal="center" vertical="center" wrapText="1"/>
      <protection hidden="1"/>
    </xf>
    <xf numFmtId="0" fontId="58" fillId="33" borderId="12" xfId="0" applyFont="1" applyFill="1" applyBorder="1" applyAlignment="1" applyProtection="1">
      <alignment horizontal="center" vertical="center" wrapText="1"/>
      <protection hidden="1"/>
    </xf>
    <xf numFmtId="0" fontId="58" fillId="33" borderId="13" xfId="0" applyFont="1" applyFill="1" applyBorder="1" applyAlignment="1" applyProtection="1">
      <alignment horizontal="center" vertical="center" wrapText="1"/>
      <protection hidden="1"/>
    </xf>
    <xf numFmtId="0" fontId="6" fillId="0" borderId="0" xfId="0" applyFont="1" applyBorder="1" applyAlignment="1" applyProtection="1">
      <alignment horizontal="left" vertical="top" wrapText="1"/>
      <protection hidden="1"/>
    </xf>
    <xf numFmtId="0" fontId="4" fillId="0" borderId="0" xfId="0" applyFont="1" applyBorder="1" applyAlignment="1" applyProtection="1">
      <alignment horizontal="left" vertical="center" wrapText="1"/>
      <protection hidden="1"/>
    </xf>
    <xf numFmtId="0" fontId="10" fillId="0" borderId="58" xfId="0" applyFont="1" applyBorder="1" applyAlignment="1">
      <alignment horizontal="left" vertical="center" wrapText="1"/>
    </xf>
    <xf numFmtId="0" fontId="10" fillId="0" borderId="37" xfId="0" applyFont="1" applyBorder="1" applyAlignment="1">
      <alignment horizontal="left" vertical="center" wrapText="1"/>
    </xf>
    <xf numFmtId="0" fontId="10" fillId="0" borderId="20" xfId="0" applyFont="1" applyBorder="1" applyAlignment="1">
      <alignment horizontal="left" vertical="center" wrapText="1"/>
    </xf>
    <xf numFmtId="0" fontId="10" fillId="0" borderId="59" xfId="0" applyFont="1" applyBorder="1" applyAlignment="1">
      <alignment horizontal="left" vertical="center" wrapText="1"/>
    </xf>
    <xf numFmtId="0" fontId="10" fillId="0" borderId="50" xfId="0" applyFont="1" applyBorder="1" applyAlignment="1">
      <alignment horizontal="left" vertical="center" wrapText="1"/>
    </xf>
    <xf numFmtId="0" fontId="10" fillId="0" borderId="60" xfId="0" applyFont="1" applyBorder="1" applyAlignment="1">
      <alignment horizontal="left" vertical="center" wrapText="1"/>
    </xf>
    <xf numFmtId="173" fontId="7" fillId="0" borderId="36" xfId="50" applyNumberFormat="1" applyFont="1" applyBorder="1" applyAlignment="1">
      <alignment horizontal="center" vertical="center"/>
    </xf>
    <xf numFmtId="0" fontId="9" fillId="38" borderId="33" xfId="0" applyFont="1" applyFill="1" applyBorder="1" applyAlignment="1">
      <alignment horizontal="center" vertical="center" wrapText="1"/>
    </xf>
    <xf numFmtId="0" fontId="9" fillId="38" borderId="24" xfId="0" applyFont="1" applyFill="1" applyBorder="1" applyAlignment="1">
      <alignment horizontal="center" vertical="center" wrapText="1"/>
    </xf>
    <xf numFmtId="0" fontId="9" fillId="38" borderId="36" xfId="0" applyFont="1" applyFill="1" applyBorder="1" applyAlignment="1">
      <alignment horizontal="center" vertical="center" wrapText="1"/>
    </xf>
    <xf numFmtId="0" fontId="8" fillId="0" borderId="5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57" xfId="0" applyFont="1" applyBorder="1" applyAlignment="1">
      <alignment horizontal="lef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173" fontId="7" fillId="0" borderId="23" xfId="50" applyNumberFormat="1" applyFont="1" applyBorder="1" applyAlignment="1">
      <alignment horizontal="center" vertical="center"/>
    </xf>
    <xf numFmtId="173" fontId="7" fillId="0" borderId="61" xfId="50" applyNumberFormat="1" applyFont="1" applyBorder="1" applyAlignment="1">
      <alignment horizontal="center" vertical="center"/>
    </xf>
    <xf numFmtId="173" fontId="7" fillId="0" borderId="23" xfId="50" applyNumberFormat="1" applyFont="1" applyBorder="1" applyAlignment="1">
      <alignment vertical="center"/>
    </xf>
    <xf numFmtId="173" fontId="7" fillId="0" borderId="61" xfId="50" applyNumberFormat="1" applyFont="1" applyBorder="1" applyAlignment="1">
      <alignment vertical="center"/>
    </xf>
    <xf numFmtId="4" fontId="11" fillId="37" borderId="10" xfId="0" applyNumberFormat="1" applyFont="1" applyFill="1" applyBorder="1" applyAlignment="1" applyProtection="1">
      <alignment horizontal="left" vertical="center" wrapText="1"/>
      <protection hidden="1"/>
    </xf>
    <xf numFmtId="0" fontId="10" fillId="0" borderId="38" xfId="54" applyFont="1" applyBorder="1" applyAlignment="1">
      <alignment horizontal="left" vertical="justify" wrapText="1"/>
      <protection/>
    </xf>
    <xf numFmtId="0" fontId="10" fillId="0" borderId="37" xfId="54" applyFont="1" applyBorder="1" applyAlignment="1">
      <alignment horizontal="left" vertical="justify" wrapText="1"/>
      <protection/>
    </xf>
    <xf numFmtId="0" fontId="10" fillId="0" borderId="27" xfId="54" applyFont="1" applyBorder="1" applyAlignment="1">
      <alignment horizontal="left" vertical="justify" wrapText="1"/>
      <protection/>
    </xf>
    <xf numFmtId="0" fontId="10" fillId="0" borderId="34" xfId="54" applyFont="1" applyBorder="1" applyAlignment="1">
      <alignment horizontal="left" vertical="justify" wrapText="1"/>
      <protection/>
    </xf>
    <xf numFmtId="0" fontId="10" fillId="0" borderId="0" xfId="54" applyFont="1" applyBorder="1" applyAlignment="1">
      <alignment horizontal="left" vertical="justify" wrapText="1"/>
      <protection/>
    </xf>
    <xf numFmtId="0" fontId="10" fillId="0" borderId="35" xfId="54" applyFont="1" applyBorder="1" applyAlignment="1">
      <alignment horizontal="left" vertical="justify" wrapText="1"/>
      <protection/>
    </xf>
    <xf numFmtId="0" fontId="8" fillId="0" borderId="34" xfId="54" applyFont="1" applyBorder="1" applyAlignment="1">
      <alignment horizontal="center" vertical="center"/>
      <protection/>
    </xf>
    <xf numFmtId="0" fontId="8" fillId="0" borderId="0" xfId="54" applyFont="1" applyBorder="1" applyAlignment="1">
      <alignment horizontal="center" vertical="center"/>
      <protection/>
    </xf>
    <xf numFmtId="0" fontId="8" fillId="0" borderId="35" xfId="54" applyFont="1" applyBorder="1" applyAlignment="1">
      <alignment horizontal="center" vertical="center"/>
      <protection/>
    </xf>
    <xf numFmtId="0" fontId="7" fillId="0" borderId="34" xfId="54" applyFont="1" applyBorder="1" applyAlignment="1">
      <alignment horizontal="justify" vertical="center" wrapText="1"/>
      <protection/>
    </xf>
    <xf numFmtId="0" fontId="7" fillId="0" borderId="0" xfId="54" applyFont="1" applyBorder="1" applyAlignment="1">
      <alignment horizontal="justify" vertical="center" wrapText="1"/>
      <protection/>
    </xf>
    <xf numFmtId="0" fontId="7" fillId="0" borderId="35" xfId="54" applyFont="1" applyBorder="1" applyAlignment="1">
      <alignment horizontal="justify" vertical="center" wrapText="1"/>
      <protection/>
    </xf>
    <xf numFmtId="0" fontId="9" fillId="38" borderId="23" xfId="54" applyFont="1" applyFill="1" applyBorder="1" applyAlignment="1">
      <alignment horizontal="center" vertical="center" wrapText="1"/>
      <protection/>
    </xf>
    <xf numFmtId="0" fontId="9" fillId="38" borderId="24" xfId="54" applyFont="1" applyFill="1" applyBorder="1" applyAlignment="1">
      <alignment horizontal="center" vertical="center" wrapText="1"/>
      <protection/>
    </xf>
    <xf numFmtId="0" fontId="9" fillId="38" borderId="61" xfId="54" applyFont="1" applyFill="1" applyBorder="1" applyAlignment="1">
      <alignment horizontal="center" vertical="center" wrapText="1"/>
      <protection/>
    </xf>
    <xf numFmtId="0" fontId="58" fillId="33" borderId="43" xfId="0" applyFont="1" applyFill="1" applyBorder="1" applyAlignment="1" applyProtection="1">
      <alignment horizontal="center" vertical="center" wrapText="1"/>
      <protection hidden="1"/>
    </xf>
    <xf numFmtId="0" fontId="58" fillId="33" borderId="0" xfId="0" applyFont="1" applyFill="1" applyBorder="1" applyAlignment="1" applyProtection="1">
      <alignment horizontal="center" vertical="center" wrapText="1"/>
      <protection hidden="1"/>
    </xf>
    <xf numFmtId="0" fontId="58" fillId="33" borderId="20" xfId="0" applyFont="1" applyFill="1" applyBorder="1" applyAlignment="1" applyProtection="1">
      <alignment horizontal="center" vertical="center" wrapText="1"/>
      <protection hidden="1"/>
    </xf>
    <xf numFmtId="0" fontId="58" fillId="33" borderId="59" xfId="0" applyFont="1" applyFill="1" applyBorder="1" applyAlignment="1" applyProtection="1">
      <alignment horizontal="center" vertical="center" wrapText="1"/>
      <protection hidden="1"/>
    </xf>
    <xf numFmtId="0" fontId="58" fillId="33" borderId="50" xfId="0" applyFont="1" applyFill="1" applyBorder="1" applyAlignment="1" applyProtection="1">
      <alignment horizontal="center" vertical="center" wrapText="1"/>
      <protection hidden="1"/>
    </xf>
    <xf numFmtId="0" fontId="58" fillId="33" borderId="60"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top" wrapText="1"/>
      <protection hidden="1"/>
    </xf>
    <xf numFmtId="0" fontId="6" fillId="0" borderId="50" xfId="0" applyFont="1" applyBorder="1" applyAlignment="1" applyProtection="1">
      <alignment horizontal="center" vertical="top" wrapText="1"/>
      <protection hidden="1"/>
    </xf>
    <xf numFmtId="0" fontId="6" fillId="0" borderId="50" xfId="0" applyFont="1" applyBorder="1" applyAlignment="1" applyProtection="1">
      <alignment horizontal="center" vertical="center" wrapText="1"/>
      <protection hidden="1"/>
    </xf>
    <xf numFmtId="0" fontId="58" fillId="39" borderId="56" xfId="0" applyFont="1" applyFill="1" applyBorder="1" applyAlignment="1" applyProtection="1">
      <alignment horizontal="center" vertical="center" wrapText="1"/>
      <protection hidden="1"/>
    </xf>
    <xf numFmtId="0" fontId="58" fillId="39" borderId="10" xfId="0" applyFont="1" applyFill="1" applyBorder="1" applyAlignment="1" applyProtection="1">
      <alignment horizontal="center" vertical="center" wrapText="1"/>
      <protection hidden="1"/>
    </xf>
    <xf numFmtId="0" fontId="58" fillId="39" borderId="11" xfId="0" applyFont="1" applyFill="1" applyBorder="1" applyAlignment="1" applyProtection="1">
      <alignment horizontal="center" vertical="center" wrapText="1"/>
      <protection hidden="1"/>
    </xf>
    <xf numFmtId="0" fontId="58" fillId="39" borderId="59" xfId="0" applyFont="1" applyFill="1" applyBorder="1" applyAlignment="1" applyProtection="1">
      <alignment horizontal="center" vertical="center" wrapText="1"/>
      <protection hidden="1"/>
    </xf>
    <xf numFmtId="0" fontId="58" fillId="39" borderId="50" xfId="0" applyFont="1" applyFill="1" applyBorder="1" applyAlignment="1" applyProtection="1">
      <alignment horizontal="center" vertical="center" wrapText="1"/>
      <protection hidden="1"/>
    </xf>
    <xf numFmtId="0" fontId="58" fillId="39" borderId="60" xfId="0" applyFont="1" applyFill="1" applyBorder="1" applyAlignment="1" applyProtection="1">
      <alignment horizontal="center"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15</xdr:row>
      <xdr:rowOff>9525</xdr:rowOff>
    </xdr:from>
    <xdr:to>
      <xdr:col>8</xdr:col>
      <xdr:colOff>66675</xdr:colOff>
      <xdr:row>18</xdr:row>
      <xdr:rowOff>9525</xdr:rowOff>
    </xdr:to>
    <xdr:pic>
      <xdr:nvPicPr>
        <xdr:cNvPr id="1" name="Picture 1" descr="logoword"/>
        <xdr:cNvPicPr preferRelativeResize="1">
          <a:picLocks noChangeAspect="1"/>
        </xdr:cNvPicPr>
      </xdr:nvPicPr>
      <xdr:blipFill>
        <a:blip r:embed="rId1"/>
        <a:stretch>
          <a:fillRect/>
        </a:stretch>
      </xdr:blipFill>
      <xdr:spPr>
        <a:xfrm>
          <a:off x="8143875" y="3886200"/>
          <a:ext cx="1428750" cy="542925"/>
        </a:xfrm>
        <a:prstGeom prst="rect">
          <a:avLst/>
        </a:prstGeom>
        <a:noFill/>
        <a:ln w="9525" cmpd="sng">
          <a:noFill/>
        </a:ln>
      </xdr:spPr>
    </xdr:pic>
    <xdr:clientData/>
  </xdr:twoCellAnchor>
  <xdr:twoCellAnchor>
    <xdr:from>
      <xdr:col>2</xdr:col>
      <xdr:colOff>9525</xdr:colOff>
      <xdr:row>26</xdr:row>
      <xdr:rowOff>9525</xdr:rowOff>
    </xdr:from>
    <xdr:to>
      <xdr:col>9</xdr:col>
      <xdr:colOff>0</xdr:colOff>
      <xdr:row>28</xdr:row>
      <xdr:rowOff>9525</xdr:rowOff>
    </xdr:to>
    <xdr:sp>
      <xdr:nvSpPr>
        <xdr:cNvPr id="2" name="2 Rectángulo"/>
        <xdr:cNvSpPr>
          <a:spLocks/>
        </xdr:cNvSpPr>
      </xdr:nvSpPr>
      <xdr:spPr>
        <a:xfrm>
          <a:off x="3895725" y="6629400"/>
          <a:ext cx="6286500" cy="361950"/>
        </a:xfrm>
        <a:prstGeom prst="rect">
          <a:avLst/>
        </a:prstGeom>
        <a:solidFill>
          <a:srgbClr val="BFBFB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85725</xdr:colOff>
      <xdr:row>26</xdr:row>
      <xdr:rowOff>9525</xdr:rowOff>
    </xdr:from>
    <xdr:to>
      <xdr:col>7</xdr:col>
      <xdr:colOff>28575</xdr:colOff>
      <xdr:row>27</xdr:row>
      <xdr:rowOff>9525</xdr:rowOff>
    </xdr:to>
    <xdr:sp>
      <xdr:nvSpPr>
        <xdr:cNvPr id="3" name="3 CuadroTexto"/>
        <xdr:cNvSpPr txBox="1">
          <a:spLocks noChangeArrowheads="1"/>
        </xdr:cNvSpPr>
      </xdr:nvSpPr>
      <xdr:spPr>
        <a:xfrm>
          <a:off x="5019675" y="6629400"/>
          <a:ext cx="4181475" cy="180975"/>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www.ecopetrol.com.co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sheet1.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22</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2224.032884401049</v>
      </c>
      <c r="D5" s="13" t="e">
        <v>#DIV/0!</v>
      </c>
      <c r="E5" s="13">
        <v>2066.8365766570714</v>
      </c>
      <c r="F5" s="13">
        <v>2068.5651259660285</v>
      </c>
      <c r="G5" s="14">
        <v>2058.681076582624</v>
      </c>
      <c r="H5" s="13">
        <v>4049.523543130162</v>
      </c>
      <c r="I5" s="15">
        <v>1347.3012858235695</v>
      </c>
      <c r="J5" s="16" t="s">
        <v>9</v>
      </c>
    </row>
    <row r="6" spans="2:10" s="17" customFormat="1" ht="14.25">
      <c r="B6" s="18" t="s">
        <v>10</v>
      </c>
      <c r="C6" s="19">
        <v>1016.7937111512133</v>
      </c>
      <c r="D6" s="19">
        <v>1188.369850781053</v>
      </c>
      <c r="E6" s="19">
        <v>1016.7937111512133</v>
      </c>
      <c r="F6" s="19">
        <v>1016.7937111512133</v>
      </c>
      <c r="G6" s="20">
        <v>1017.1349192601897</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2224.032884401049</v>
      </c>
      <c r="D8" s="28" t="e">
        <f t="shared" si="0"/>
        <v>#DIV/0!</v>
      </c>
      <c r="E8" s="28">
        <f t="shared" si="0"/>
        <v>2066.8365766570714</v>
      </c>
      <c r="F8" s="28">
        <f t="shared" si="0"/>
        <v>2068.5651259660285</v>
      </c>
      <c r="G8" s="29">
        <f t="shared" si="0"/>
        <v>2058.681076582624</v>
      </c>
      <c r="H8" s="28">
        <v>4049.523543130162</v>
      </c>
      <c r="I8" s="29">
        <v>1347.3012858235695</v>
      </c>
    </row>
    <row r="9" spans="2:9" s="17" customFormat="1" ht="26.25" thickBot="1">
      <c r="B9" s="30" t="s">
        <v>16</v>
      </c>
      <c r="C9" s="31">
        <f t="shared" si="0"/>
        <v>1016.7937111512133</v>
      </c>
      <c r="D9" s="31">
        <f t="shared" si="0"/>
        <v>1188.369850781053</v>
      </c>
      <c r="E9" s="31">
        <f t="shared" si="0"/>
        <v>1016.7937111512133</v>
      </c>
      <c r="F9" s="31">
        <f t="shared" si="0"/>
        <v>1016.7937111512133</v>
      </c>
      <c r="G9" s="32">
        <f t="shared" si="0"/>
        <v>1017.1349192601897</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31</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2001.0589662017233</v>
      </c>
      <c r="D5" s="13" t="e">
        <v>#DIV/0!</v>
      </c>
      <c r="E5" s="13">
        <v>1824.7944481854065</v>
      </c>
      <c r="F5" s="13">
        <v>1840.6243408976145</v>
      </c>
      <c r="G5" s="14">
        <v>1828.4497065996636</v>
      </c>
      <c r="H5" s="13">
        <v>4049.523543130162</v>
      </c>
      <c r="I5" s="15">
        <v>1347.3012858235695</v>
      </c>
      <c r="J5" s="16" t="s">
        <v>9</v>
      </c>
    </row>
    <row r="6" spans="2:10" s="17" customFormat="1" ht="14.25">
      <c r="B6" s="18" t="s">
        <v>10</v>
      </c>
      <c r="C6" s="19">
        <v>901.8247628111782</v>
      </c>
      <c r="D6" s="19">
        <v>1121.7078078628574</v>
      </c>
      <c r="E6" s="19">
        <v>900.4660489441927</v>
      </c>
      <c r="F6" s="19">
        <v>901.8247628111782</v>
      </c>
      <c r="G6" s="20">
        <v>901.8247628111782</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2001.0589662017233</v>
      </c>
      <c r="D8" s="28" t="e">
        <f t="shared" si="0"/>
        <v>#DIV/0!</v>
      </c>
      <c r="E8" s="28">
        <f t="shared" si="0"/>
        <v>1824.7944481854065</v>
      </c>
      <c r="F8" s="28">
        <f t="shared" si="0"/>
        <v>1840.6243408976145</v>
      </c>
      <c r="G8" s="29">
        <f t="shared" si="0"/>
        <v>1828.4497065996636</v>
      </c>
      <c r="H8" s="28">
        <v>4049.523543130162</v>
      </c>
      <c r="I8" s="29">
        <v>1347.3012858235695</v>
      </c>
    </row>
    <row r="9" spans="2:9" s="17" customFormat="1" ht="26.25" thickBot="1">
      <c r="B9" s="30" t="s">
        <v>16</v>
      </c>
      <c r="C9" s="31">
        <f t="shared" si="0"/>
        <v>901.8247628111782</v>
      </c>
      <c r="D9" s="31">
        <f t="shared" si="0"/>
        <v>1121.7078078628574</v>
      </c>
      <c r="E9" s="31">
        <f t="shared" si="0"/>
        <v>900.4660489441927</v>
      </c>
      <c r="F9" s="31">
        <f t="shared" si="0"/>
        <v>901.8247628111782</v>
      </c>
      <c r="G9" s="32">
        <f t="shared" si="0"/>
        <v>901.8247628111782</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0D2" sheet="1" objects="1" scenarios="1"/>
  <mergeCells count="3">
    <mergeCell ref="B2:G3"/>
    <mergeCell ref="B11:I11"/>
    <mergeCell ref="B13:D1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32</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1742.6261368856383</v>
      </c>
      <c r="D5" s="13" t="e">
        <v>#DIV/0!</v>
      </c>
      <c r="E5" s="13">
        <v>1590.2424217705131</v>
      </c>
      <c r="F5" s="13">
        <v>1599.0528128905007</v>
      </c>
      <c r="G5" s="14">
        <v>1602.4356364147698</v>
      </c>
      <c r="H5" s="13">
        <v>4049.523543130162</v>
      </c>
      <c r="I5" s="15">
        <v>1347.3012858235695</v>
      </c>
      <c r="J5" s="16" t="s">
        <v>9</v>
      </c>
    </row>
    <row r="6" spans="2:10" s="17" customFormat="1" ht="14.25">
      <c r="B6" s="18" t="s">
        <v>10</v>
      </c>
      <c r="C6" s="19">
        <v>786.7031451788354</v>
      </c>
      <c r="D6" s="19">
        <v>1001.481189396522</v>
      </c>
      <c r="E6" s="19">
        <v>784.8398093823479</v>
      </c>
      <c r="F6" s="19">
        <v>786.7031451788354</v>
      </c>
      <c r="G6" s="20">
        <v>786.7031451788354</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1742.6261368856383</v>
      </c>
      <c r="D8" s="28" t="e">
        <f t="shared" si="0"/>
        <v>#DIV/0!</v>
      </c>
      <c r="E8" s="28">
        <f t="shared" si="0"/>
        <v>1590.2424217705131</v>
      </c>
      <c r="F8" s="28">
        <f t="shared" si="0"/>
        <v>1599.0528128905007</v>
      </c>
      <c r="G8" s="29">
        <f t="shared" si="0"/>
        <v>1602.4356364147698</v>
      </c>
      <c r="H8" s="28">
        <v>4049.523543130162</v>
      </c>
      <c r="I8" s="29">
        <v>1347.3012858235695</v>
      </c>
    </row>
    <row r="9" spans="2:9" s="17" customFormat="1" ht="26.25" thickBot="1">
      <c r="B9" s="30" t="s">
        <v>16</v>
      </c>
      <c r="C9" s="31">
        <f t="shared" si="0"/>
        <v>786.7031451788354</v>
      </c>
      <c r="D9" s="31">
        <f t="shared" si="0"/>
        <v>1001.481189396522</v>
      </c>
      <c r="E9" s="31">
        <f t="shared" si="0"/>
        <v>784.8398093823479</v>
      </c>
      <c r="F9" s="31">
        <f t="shared" si="0"/>
        <v>786.7031451788354</v>
      </c>
      <c r="G9" s="32">
        <f t="shared" si="0"/>
        <v>786.7031451788354</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0D2" sheet="1" objects="1" scenarios="1"/>
  <mergeCells count="3">
    <mergeCell ref="B2:G3"/>
    <mergeCell ref="B11:I11"/>
    <mergeCell ref="B13:D1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33</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1647.4196802775793</v>
      </c>
      <c r="D5" s="13" t="e">
        <v>#DIV/0!</v>
      </c>
      <c r="E5" s="13">
        <v>1505.0111304756847</v>
      </c>
      <c r="F5" s="13">
        <v>1516.9390992661215</v>
      </c>
      <c r="G5" s="14">
        <v>1518.5766193929057</v>
      </c>
      <c r="H5" s="13">
        <v>4049.523543130162</v>
      </c>
      <c r="I5" s="15">
        <v>1347.3012858235695</v>
      </c>
      <c r="J5" s="16" t="s">
        <v>9</v>
      </c>
    </row>
    <row r="6" spans="2:10" s="17" customFormat="1" ht="14.25">
      <c r="B6" s="18" t="s">
        <v>10</v>
      </c>
      <c r="C6" s="19">
        <v>744.3273303562913</v>
      </c>
      <c r="D6" s="19">
        <v>924.3611912636113</v>
      </c>
      <c r="E6" s="19">
        <v>741.9695969609962</v>
      </c>
      <c r="F6" s="19">
        <v>744.3273303562913</v>
      </c>
      <c r="G6" s="20">
        <v>744.3273303562913</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1647.4196802775793</v>
      </c>
      <c r="D8" s="28" t="e">
        <f t="shared" si="0"/>
        <v>#DIV/0!</v>
      </c>
      <c r="E8" s="28">
        <f t="shared" si="0"/>
        <v>1505.0111304756847</v>
      </c>
      <c r="F8" s="28">
        <f t="shared" si="0"/>
        <v>1516.9390992661215</v>
      </c>
      <c r="G8" s="29">
        <f t="shared" si="0"/>
        <v>1518.5766193929057</v>
      </c>
      <c r="H8" s="28">
        <v>4049.523543130162</v>
      </c>
      <c r="I8" s="29">
        <v>1347.3012858235695</v>
      </c>
    </row>
    <row r="9" spans="2:9" s="17" customFormat="1" ht="26.25" thickBot="1">
      <c r="B9" s="30" t="s">
        <v>16</v>
      </c>
      <c r="C9" s="31">
        <f t="shared" si="0"/>
        <v>744.3273303562913</v>
      </c>
      <c r="D9" s="31">
        <f t="shared" si="0"/>
        <v>924.3611912636113</v>
      </c>
      <c r="E9" s="31">
        <f t="shared" si="0"/>
        <v>741.9695969609962</v>
      </c>
      <c r="F9" s="31">
        <f t="shared" si="0"/>
        <v>744.3273303562913</v>
      </c>
      <c r="G9" s="32">
        <f t="shared" si="0"/>
        <v>744.3273303562913</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B2" sqref="B2:G3"/>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34</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1115.1392917083037</v>
      </c>
      <c r="D5" s="13" t="e">
        <v>#DIV/0!</v>
      </c>
      <c r="E5" s="13">
        <v>1013.1719639841905</v>
      </c>
      <c r="F5" s="13">
        <v>1025.5886293151177</v>
      </c>
      <c r="G5" s="14">
        <v>1020.9177310523214</v>
      </c>
      <c r="H5" s="13">
        <v>4049.523543130162</v>
      </c>
      <c r="I5" s="15">
        <v>1347.3012858235695</v>
      </c>
      <c r="J5" s="16" t="s">
        <v>9</v>
      </c>
    </row>
    <row r="6" spans="2:10" s="17" customFormat="1" ht="14.25">
      <c r="B6" s="18" t="s">
        <v>10</v>
      </c>
      <c r="C6" s="19">
        <v>502.24712503188925</v>
      </c>
      <c r="D6" s="19">
        <v>691.1982133666668</v>
      </c>
      <c r="E6" s="19">
        <v>499.34547263883223</v>
      </c>
      <c r="F6" s="19">
        <v>502.24712503188925</v>
      </c>
      <c r="G6" s="20">
        <v>502.24712503188925</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1115.1392917083037</v>
      </c>
      <c r="D8" s="28" t="e">
        <f t="shared" si="0"/>
        <v>#DIV/0!</v>
      </c>
      <c r="E8" s="28">
        <f t="shared" si="0"/>
        <v>1013.1719639841905</v>
      </c>
      <c r="F8" s="28">
        <f t="shared" si="0"/>
        <v>1025.5886293151177</v>
      </c>
      <c r="G8" s="29">
        <f t="shared" si="0"/>
        <v>1020.9177310523214</v>
      </c>
      <c r="H8" s="28">
        <v>4049.523543130162</v>
      </c>
      <c r="I8" s="29">
        <v>1347.3012858235695</v>
      </c>
    </row>
    <row r="9" spans="2:9" s="17" customFormat="1" ht="26.25" thickBot="1">
      <c r="B9" s="30" t="s">
        <v>16</v>
      </c>
      <c r="C9" s="31">
        <f t="shared" si="0"/>
        <v>502.24712503188925</v>
      </c>
      <c r="D9" s="31">
        <f t="shared" si="0"/>
        <v>691.1982133666668</v>
      </c>
      <c r="E9" s="31">
        <f t="shared" si="0"/>
        <v>499.34547263883223</v>
      </c>
      <c r="F9" s="31">
        <f t="shared" si="0"/>
        <v>502.24712503188925</v>
      </c>
      <c r="G9" s="32">
        <f t="shared" si="0"/>
        <v>502.24712503188925</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F8" sqref="F8"/>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35</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944.9439855524076</v>
      </c>
      <c r="D5" s="13">
        <v>0</v>
      </c>
      <c r="E5" s="13">
        <v>854.7800978136074</v>
      </c>
      <c r="F5" s="13">
        <v>872.7945622405991</v>
      </c>
      <c r="G5" s="14">
        <v>868.2692137961898</v>
      </c>
      <c r="H5" s="13">
        <v>4049.523543130162</v>
      </c>
      <c r="I5" s="15">
        <v>1347.3012858235695</v>
      </c>
      <c r="J5" s="16" t="s">
        <v>9</v>
      </c>
    </row>
    <row r="6" spans="2:10" s="17" customFormat="1" ht="14.25">
      <c r="B6" s="18" t="s">
        <v>10</v>
      </c>
      <c r="C6" s="19">
        <v>426.9196645669141</v>
      </c>
      <c r="D6" s="19">
        <v>604.82661736875</v>
      </c>
      <c r="E6" s="19">
        <v>422.6980999968388</v>
      </c>
      <c r="F6" s="19">
        <v>426.9196645669141</v>
      </c>
      <c r="G6" s="20">
        <v>426.9196645669141</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944.9439855524076</v>
      </c>
      <c r="D8" s="28">
        <f t="shared" si="0"/>
        <v>0</v>
      </c>
      <c r="E8" s="28">
        <f t="shared" si="0"/>
        <v>854.7800978136074</v>
      </c>
      <c r="F8" s="28">
        <f t="shared" si="0"/>
        <v>872.7945622405991</v>
      </c>
      <c r="G8" s="29">
        <f t="shared" si="0"/>
        <v>868.2692137961898</v>
      </c>
      <c r="H8" s="28">
        <v>4049.523543130162</v>
      </c>
      <c r="I8" s="29">
        <v>1347.3012858235695</v>
      </c>
    </row>
    <row r="9" spans="2:9" s="17" customFormat="1" ht="26.25" thickBot="1">
      <c r="B9" s="30" t="s">
        <v>16</v>
      </c>
      <c r="C9" s="31">
        <f t="shared" si="0"/>
        <v>426.9196645669141</v>
      </c>
      <c r="D9" s="31">
        <f t="shared" si="0"/>
        <v>604.82661736875</v>
      </c>
      <c r="E9" s="31">
        <f t="shared" si="0"/>
        <v>422.6980999968388</v>
      </c>
      <c r="F9" s="31">
        <f t="shared" si="0"/>
        <v>426.9196645669141</v>
      </c>
      <c r="G9" s="32">
        <f t="shared" si="0"/>
        <v>426.9196645669141</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B4" sqref="B4"/>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37</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1148.0220632266903</v>
      </c>
      <c r="D5" s="13" t="e">
        <v>#DIV/0!</v>
      </c>
      <c r="E5" s="13">
        <v>1048.6063284222787</v>
      </c>
      <c r="F5" s="13">
        <v>1064.4870188252735</v>
      </c>
      <c r="G5" s="14">
        <v>1057.4694513117754</v>
      </c>
      <c r="H5" s="13">
        <v>4049.523543130162</v>
      </c>
      <c r="I5" s="15">
        <v>1347.3012858235695</v>
      </c>
      <c r="J5" s="16" t="s">
        <v>9</v>
      </c>
    </row>
    <row r="6" spans="2:10" s="17" customFormat="1" ht="14.25">
      <c r="B6" s="18" t="s">
        <v>10</v>
      </c>
      <c r="C6" s="19">
        <v>519.8198158146662</v>
      </c>
      <c r="D6" s="19">
        <v>745.9816764236842</v>
      </c>
      <c r="E6" s="19">
        <v>518.3934785556054</v>
      </c>
      <c r="F6" s="19">
        <v>519.8198158146662</v>
      </c>
      <c r="G6" s="20">
        <v>519.8198158146662</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1148.0220632266903</v>
      </c>
      <c r="D8" s="28" t="e">
        <f t="shared" si="0"/>
        <v>#DIV/0!</v>
      </c>
      <c r="E8" s="28">
        <f t="shared" si="0"/>
        <v>1048.6063284222787</v>
      </c>
      <c r="F8" s="28">
        <f t="shared" si="0"/>
        <v>1064.4870188252735</v>
      </c>
      <c r="G8" s="29">
        <f t="shared" si="0"/>
        <v>1057.4694513117754</v>
      </c>
      <c r="H8" s="28">
        <v>4049.523543130162</v>
      </c>
      <c r="I8" s="29">
        <v>1347.3012858235695</v>
      </c>
    </row>
    <row r="9" spans="2:9" s="17" customFormat="1" ht="26.25" thickBot="1">
      <c r="B9" s="30" t="s">
        <v>16</v>
      </c>
      <c r="C9" s="31">
        <f t="shared" si="0"/>
        <v>519.8198158146662</v>
      </c>
      <c r="D9" s="31">
        <f t="shared" si="0"/>
        <v>745.9816764236842</v>
      </c>
      <c r="E9" s="31">
        <f t="shared" si="0"/>
        <v>518.3934785556054</v>
      </c>
      <c r="F9" s="31">
        <f t="shared" si="0"/>
        <v>519.8198158146662</v>
      </c>
      <c r="G9" s="32">
        <f t="shared" si="0"/>
        <v>519.8198158146662</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F8" sqref="F8"/>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36</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1100.7635975080814</v>
      </c>
      <c r="D5" s="13" t="e">
        <v>#DIV/0!</v>
      </c>
      <c r="E5" s="13">
        <v>1004.9364486111125</v>
      </c>
      <c r="F5" s="13">
        <v>1020.146960107358</v>
      </c>
      <c r="G5" s="14">
        <v>1013.167164661408</v>
      </c>
      <c r="H5" s="13">
        <v>4049.523543130162</v>
      </c>
      <c r="I5" s="15">
        <v>1347.3012858235695</v>
      </c>
      <c r="J5" s="16" t="s">
        <v>9</v>
      </c>
    </row>
    <row r="6" spans="2:10" s="17" customFormat="1" ht="14.25">
      <c r="B6" s="18" t="s">
        <v>10</v>
      </c>
      <c r="C6" s="19">
        <v>498.55681756786146</v>
      </c>
      <c r="D6" s="19">
        <v>730.541434034091</v>
      </c>
      <c r="E6" s="19">
        <v>497.2717346781693</v>
      </c>
      <c r="F6" s="19">
        <v>498.55681756786146</v>
      </c>
      <c r="G6" s="20">
        <v>498.55681756786146</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1100.7635975080814</v>
      </c>
      <c r="D8" s="28" t="e">
        <f t="shared" si="0"/>
        <v>#DIV/0!</v>
      </c>
      <c r="E8" s="28">
        <f t="shared" si="0"/>
        <v>1004.9364486111125</v>
      </c>
      <c r="F8" s="28">
        <f t="shared" si="0"/>
        <v>1020.146960107358</v>
      </c>
      <c r="G8" s="29">
        <f t="shared" si="0"/>
        <v>1013.167164661408</v>
      </c>
      <c r="H8" s="28">
        <v>4049.523543130162</v>
      </c>
      <c r="I8" s="29">
        <v>1347.3012858235695</v>
      </c>
    </row>
    <row r="9" spans="2:9" s="17" customFormat="1" ht="26.25" thickBot="1">
      <c r="B9" s="30" t="s">
        <v>16</v>
      </c>
      <c r="C9" s="31">
        <f t="shared" si="0"/>
        <v>498.55681756786146</v>
      </c>
      <c r="D9" s="31">
        <f t="shared" si="0"/>
        <v>730.541434034091</v>
      </c>
      <c r="E9" s="31">
        <f t="shared" si="0"/>
        <v>497.2717346781693</v>
      </c>
      <c r="F9" s="31">
        <f t="shared" si="0"/>
        <v>498.55681756786146</v>
      </c>
      <c r="G9" s="32">
        <f t="shared" si="0"/>
        <v>498.55681756786146</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F8" sqref="F8"/>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38</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976.0885204782454</v>
      </c>
      <c r="D5" s="13" t="e">
        <v>#DIV/0!</v>
      </c>
      <c r="E5" s="13">
        <v>891.7957040555857</v>
      </c>
      <c r="F5" s="13">
        <v>897.8794167221979</v>
      </c>
      <c r="G5" s="14">
        <v>897.6141512487461</v>
      </c>
      <c r="H5" s="13">
        <v>4049.523543130162</v>
      </c>
      <c r="I5" s="15">
        <v>1347.3012858235695</v>
      </c>
      <c r="J5" s="16" t="s">
        <v>9</v>
      </c>
    </row>
    <row r="6" spans="2:10" s="17" customFormat="1" ht="14.25">
      <c r="B6" s="18" t="s">
        <v>10</v>
      </c>
      <c r="C6" s="19">
        <v>442.10912241971437</v>
      </c>
      <c r="D6" s="19">
        <v>730.541434034091</v>
      </c>
      <c r="E6" s="19">
        <v>440.8719122283892</v>
      </c>
      <c r="F6" s="19">
        <v>442.10912241971437</v>
      </c>
      <c r="G6" s="20">
        <v>442.10912241971437</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976.0885204782454</v>
      </c>
      <c r="D8" s="28" t="e">
        <f t="shared" si="0"/>
        <v>#DIV/0!</v>
      </c>
      <c r="E8" s="28">
        <f t="shared" si="0"/>
        <v>891.7957040555857</v>
      </c>
      <c r="F8" s="28">
        <f t="shared" si="0"/>
        <v>897.8794167221979</v>
      </c>
      <c r="G8" s="29">
        <f t="shared" si="0"/>
        <v>897.6141512487461</v>
      </c>
      <c r="H8" s="28">
        <v>4049.523543130162</v>
      </c>
      <c r="I8" s="29">
        <v>1347.3012858235695</v>
      </c>
    </row>
    <row r="9" spans="2:9" s="17" customFormat="1" ht="26.25" thickBot="1">
      <c r="B9" s="30" t="s">
        <v>16</v>
      </c>
      <c r="C9" s="31">
        <f t="shared" si="0"/>
        <v>442.10912241971437</v>
      </c>
      <c r="D9" s="31">
        <f t="shared" si="0"/>
        <v>730.541434034091</v>
      </c>
      <c r="E9" s="31">
        <f t="shared" si="0"/>
        <v>440.8719122283892</v>
      </c>
      <c r="F9" s="31">
        <f t="shared" si="0"/>
        <v>442.10912241971437</v>
      </c>
      <c r="G9" s="32">
        <f t="shared" si="0"/>
        <v>442.10912241971437</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mergeCells count="3">
    <mergeCell ref="B2:G3"/>
    <mergeCell ref="B11:I11"/>
    <mergeCell ref="B13:D1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D16" sqref="D16"/>
    </sheetView>
  </sheetViews>
  <sheetFormatPr defaultColWidth="0" defaultRowHeight="15" zeroHeight="1"/>
  <cols>
    <col min="1" max="1" width="3.00390625" style="1" customWidth="1"/>
    <col min="2" max="2" width="54.00390625" style="1" customWidth="1"/>
    <col min="3" max="3" width="18.8515625" style="1" customWidth="1"/>
    <col min="4" max="4" width="17.57421875" style="1" customWidth="1"/>
    <col min="5" max="5" width="17.00390625" style="1" customWidth="1"/>
    <col min="6" max="6" width="14.421875" style="1" bestFit="1" customWidth="1"/>
    <col min="7" max="7" width="17.421875" style="1" customWidth="1"/>
    <col min="8" max="8" width="20.421875" style="1" hidden="1" customWidth="1"/>
    <col min="9" max="9" width="24.140625" style="1" hidden="1" customWidth="1"/>
    <col min="10" max="11" width="11.421875" style="1" customWidth="1"/>
    <col min="12" max="16384" width="0" style="1" hidden="1" customWidth="1"/>
  </cols>
  <sheetData>
    <row r="1" ht="15" thickBot="1"/>
    <row r="2" spans="2:9" ht="15" customHeight="1" thickTop="1">
      <c r="B2" s="119" t="s">
        <v>39</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844.17769823985</v>
      </c>
      <c r="D5" s="13">
        <v>1162.273673790712</v>
      </c>
      <c r="E5" s="13">
        <v>778.3517468820398</v>
      </c>
      <c r="F5" s="13">
        <v>790.365728397943</v>
      </c>
      <c r="G5" s="14">
        <v>786.3366104256189</v>
      </c>
      <c r="H5" s="13">
        <v>4049.523543130162</v>
      </c>
      <c r="I5" s="15">
        <v>1347.3012858235695</v>
      </c>
      <c r="J5" s="16" t="s">
        <v>9</v>
      </c>
    </row>
    <row r="6" spans="2:10" s="17" customFormat="1" ht="14.25">
      <c r="B6" s="18" t="s">
        <v>10</v>
      </c>
      <c r="C6" s="19">
        <v>387.4151896465581</v>
      </c>
      <c r="D6" s="19">
        <v>604.6894926334281</v>
      </c>
      <c r="E6" s="19">
        <v>384.92248003661535</v>
      </c>
      <c r="F6" s="19">
        <v>387.4151896465581</v>
      </c>
      <c r="G6" s="20">
        <v>387.4151896465581</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844.17769823985</v>
      </c>
      <c r="D8" s="28">
        <f t="shared" si="0"/>
        <v>1162.273673790712</v>
      </c>
      <c r="E8" s="28">
        <f t="shared" si="0"/>
        <v>778.3517468820398</v>
      </c>
      <c r="F8" s="28">
        <f t="shared" si="0"/>
        <v>790.365728397943</v>
      </c>
      <c r="G8" s="29">
        <f t="shared" si="0"/>
        <v>786.3366104256189</v>
      </c>
      <c r="H8" s="28">
        <v>4049.523543130162</v>
      </c>
      <c r="I8" s="29">
        <v>1347.3012858235695</v>
      </c>
    </row>
    <row r="9" spans="2:9" s="17" customFormat="1" ht="26.25" thickBot="1">
      <c r="B9" s="30" t="s">
        <v>16</v>
      </c>
      <c r="C9" s="31">
        <f t="shared" si="0"/>
        <v>387.4151896465581</v>
      </c>
      <c r="D9" s="31">
        <f t="shared" si="0"/>
        <v>604.6894926334281</v>
      </c>
      <c r="E9" s="31">
        <f t="shared" si="0"/>
        <v>384.92248003661535</v>
      </c>
      <c r="F9" s="31">
        <f t="shared" si="0"/>
        <v>387.4151896465581</v>
      </c>
      <c r="G9" s="32">
        <f t="shared" si="0"/>
        <v>387.4151896465581</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F8" sqref="F8"/>
    </sheetView>
  </sheetViews>
  <sheetFormatPr defaultColWidth="0" defaultRowHeight="15" zeroHeight="1"/>
  <cols>
    <col min="1" max="1" width="3.00390625" style="1" customWidth="1"/>
    <col min="2" max="2" width="54.00390625" style="1" customWidth="1"/>
    <col min="3" max="3" width="18.8515625" style="1" customWidth="1"/>
    <col min="4" max="4" width="17.57421875" style="1" customWidth="1"/>
    <col min="5" max="5" width="17.00390625" style="1" customWidth="1"/>
    <col min="6" max="6" width="14.421875" style="1" bestFit="1" customWidth="1"/>
    <col min="7" max="7" width="17.421875" style="1" customWidth="1"/>
    <col min="8" max="8" width="20.421875" style="1" hidden="1" customWidth="1"/>
    <col min="9" max="9" width="24.140625" style="1" hidden="1" customWidth="1"/>
    <col min="10" max="11" width="11.421875" style="1" customWidth="1"/>
    <col min="12" max="16384" width="0" style="1" hidden="1" customWidth="1"/>
  </cols>
  <sheetData>
    <row r="1" ht="15" thickBot="1"/>
    <row r="2" spans="2:9" ht="15" customHeight="1" thickTop="1">
      <c r="B2" s="119" t="s">
        <v>40</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1617.9146460609877</v>
      </c>
      <c r="D5" s="13">
        <v>1614.431410159221</v>
      </c>
      <c r="E5" s="13">
        <v>1518.9123013138599</v>
      </c>
      <c r="F5" s="13">
        <v>1536.0386553368837</v>
      </c>
      <c r="G5" s="14">
        <v>1526.1233977446066</v>
      </c>
      <c r="H5" s="13">
        <v>4049.523543130162</v>
      </c>
      <c r="I5" s="15">
        <v>1347.3012858235695</v>
      </c>
      <c r="J5" s="16" t="s">
        <v>9</v>
      </c>
    </row>
    <row r="6" spans="2:10" s="17" customFormat="1" ht="14.25">
      <c r="B6" s="18" t="s">
        <v>10</v>
      </c>
      <c r="C6" s="19">
        <v>751.1558782027892</v>
      </c>
      <c r="D6" s="19">
        <v>839.931018240061</v>
      </c>
      <c r="E6" s="19">
        <v>751.1558782027892</v>
      </c>
      <c r="F6" s="19">
        <v>751.1558782027892</v>
      </c>
      <c r="G6" s="20">
        <v>751.1558782027892</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1617.9146460609877</v>
      </c>
      <c r="D8" s="28">
        <f t="shared" si="0"/>
        <v>1614.431410159221</v>
      </c>
      <c r="E8" s="28">
        <f t="shared" si="0"/>
        <v>1518.9123013138599</v>
      </c>
      <c r="F8" s="28">
        <f t="shared" si="0"/>
        <v>1536.0386553368837</v>
      </c>
      <c r="G8" s="29">
        <f t="shared" si="0"/>
        <v>1526.1233977446066</v>
      </c>
      <c r="H8" s="28">
        <v>4049.523543130162</v>
      </c>
      <c r="I8" s="29">
        <v>1347.3012858235695</v>
      </c>
    </row>
    <row r="9" spans="2:9" s="17" customFormat="1" ht="26.25" thickBot="1">
      <c r="B9" s="30" t="s">
        <v>16</v>
      </c>
      <c r="C9" s="31">
        <f t="shared" si="0"/>
        <v>751.1558782027892</v>
      </c>
      <c r="D9" s="31">
        <f t="shared" si="0"/>
        <v>839.931018240061</v>
      </c>
      <c r="E9" s="31">
        <f t="shared" si="0"/>
        <v>751.1558782027892</v>
      </c>
      <c r="F9" s="31">
        <f t="shared" si="0"/>
        <v>751.1558782027892</v>
      </c>
      <c r="G9" s="32">
        <f t="shared" si="0"/>
        <v>751.1558782027892</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23</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2569.6136385545874</v>
      </c>
      <c r="D5" s="13" t="e">
        <v>#DIV/0!</v>
      </c>
      <c r="E5" s="13">
        <v>2381.7658652379655</v>
      </c>
      <c r="F5" s="13">
        <v>2380.2967745340175</v>
      </c>
      <c r="G5" s="14">
        <v>2375.957176361972</v>
      </c>
      <c r="H5" s="13">
        <v>4049.523543130162</v>
      </c>
      <c r="I5" s="15">
        <v>1347.3012858235695</v>
      </c>
      <c r="J5" s="16" t="s">
        <v>9</v>
      </c>
    </row>
    <row r="6" spans="2:10" s="17" customFormat="1" ht="14.25">
      <c r="B6" s="18" t="s">
        <v>10</v>
      </c>
      <c r="C6" s="19">
        <v>1172.9646407790146</v>
      </c>
      <c r="D6" s="19">
        <v>1188.369850781053</v>
      </c>
      <c r="E6" s="19">
        <v>1173.225883078649</v>
      </c>
      <c r="F6" s="19">
        <v>1173.3113691201347</v>
      </c>
      <c r="G6" s="20">
        <v>1172.9646407790146</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2569.6136385545874</v>
      </c>
      <c r="D8" s="28" t="e">
        <f t="shared" si="0"/>
        <v>#DIV/0!</v>
      </c>
      <c r="E8" s="28">
        <f t="shared" si="0"/>
        <v>2381.7658652379655</v>
      </c>
      <c r="F8" s="28">
        <f t="shared" si="0"/>
        <v>2380.2967745340175</v>
      </c>
      <c r="G8" s="29">
        <f t="shared" si="0"/>
        <v>2375.957176361972</v>
      </c>
      <c r="H8" s="28">
        <v>4049.523543130162</v>
      </c>
      <c r="I8" s="29">
        <v>1347.3012858235695</v>
      </c>
    </row>
    <row r="9" spans="2:9" s="17" customFormat="1" ht="26.25" thickBot="1">
      <c r="B9" s="30" t="s">
        <v>16</v>
      </c>
      <c r="C9" s="31">
        <f t="shared" si="0"/>
        <v>1172.9646407790146</v>
      </c>
      <c r="D9" s="31">
        <f t="shared" si="0"/>
        <v>1188.369850781053</v>
      </c>
      <c r="E9" s="31">
        <f t="shared" si="0"/>
        <v>1173.225883078649</v>
      </c>
      <c r="F9" s="31">
        <f t="shared" si="0"/>
        <v>1173.3113691201347</v>
      </c>
      <c r="G9" s="32">
        <f t="shared" si="0"/>
        <v>1172.9646407790146</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A1" sqref="A1:IV16384"/>
    </sheetView>
  </sheetViews>
  <sheetFormatPr defaultColWidth="0" defaultRowHeight="15" zeroHeight="1"/>
  <cols>
    <col min="1" max="1" width="3.00390625" style="1" customWidth="1"/>
    <col min="2" max="2" width="54.00390625" style="1" customWidth="1"/>
    <col min="3" max="3" width="18.8515625" style="1" customWidth="1"/>
    <col min="4" max="4" width="10.140625" style="1" hidden="1" customWidth="1"/>
    <col min="5" max="5" width="17.00390625" style="1" customWidth="1"/>
    <col min="6" max="6" width="14.421875" style="1" bestFit="1" customWidth="1"/>
    <col min="7" max="7" width="17.421875" style="1" customWidth="1"/>
    <col min="8" max="8" width="20.421875" style="1" hidden="1" customWidth="1"/>
    <col min="9" max="9" width="24.140625" style="1" hidden="1" customWidth="1"/>
    <col min="10" max="11" width="11.421875" style="1" customWidth="1"/>
    <col min="12" max="16384" width="0" style="1" hidden="1" customWidth="1"/>
  </cols>
  <sheetData>
    <row r="1" ht="15" thickBot="1"/>
    <row r="2" spans="2:9" ht="15" customHeight="1" thickTop="1">
      <c r="B2" s="119" t="s">
        <v>41</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1804.6691903745937</v>
      </c>
      <c r="D5" s="13">
        <v>1783.0235061850312</v>
      </c>
      <c r="E5" s="13">
        <v>1676.5088852264987</v>
      </c>
      <c r="F5" s="13">
        <v>1689.2504520391565</v>
      </c>
      <c r="G5" s="14">
        <v>1682.2177690581439</v>
      </c>
      <c r="H5" s="13">
        <v>4049.523543130162</v>
      </c>
      <c r="I5" s="15">
        <v>1347.3012858235695</v>
      </c>
      <c r="J5" s="16" t="s">
        <v>9</v>
      </c>
    </row>
    <row r="6" spans="2:10" s="17" customFormat="1" ht="14.25">
      <c r="B6" s="18" t="s">
        <v>10</v>
      </c>
      <c r="C6" s="19">
        <v>827.3744683543891</v>
      </c>
      <c r="D6" s="19">
        <v>927.6434660969936</v>
      </c>
      <c r="E6" s="19">
        <v>827.3744683543891</v>
      </c>
      <c r="F6" s="19">
        <v>827.3744683543891</v>
      </c>
      <c r="G6" s="20">
        <v>827.3744683543891</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1804.6691903745937</v>
      </c>
      <c r="D8" s="28">
        <f t="shared" si="0"/>
        <v>1783.0235061850312</v>
      </c>
      <c r="E8" s="28">
        <f t="shared" si="0"/>
        <v>1676.5088852264987</v>
      </c>
      <c r="F8" s="28">
        <f t="shared" si="0"/>
        <v>1689.2504520391565</v>
      </c>
      <c r="G8" s="29">
        <f t="shared" si="0"/>
        <v>1682.2177690581439</v>
      </c>
      <c r="H8" s="28">
        <v>4049.523543130162</v>
      </c>
      <c r="I8" s="29">
        <v>1347.3012858235695</v>
      </c>
    </row>
    <row r="9" spans="2:9" s="17" customFormat="1" ht="26.25" thickBot="1">
      <c r="B9" s="30" t="s">
        <v>16</v>
      </c>
      <c r="C9" s="31">
        <f t="shared" si="0"/>
        <v>827.3744683543891</v>
      </c>
      <c r="D9" s="31">
        <f t="shared" si="0"/>
        <v>927.6434660969936</v>
      </c>
      <c r="E9" s="31">
        <f t="shared" si="0"/>
        <v>827.3744683543891</v>
      </c>
      <c r="F9" s="31">
        <f t="shared" si="0"/>
        <v>827.3744683543891</v>
      </c>
      <c r="G9" s="32">
        <f t="shared" si="0"/>
        <v>827.3744683543891</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A1" sqref="A1:IV16384"/>
    </sheetView>
  </sheetViews>
  <sheetFormatPr defaultColWidth="0" defaultRowHeight="15" zeroHeight="1"/>
  <cols>
    <col min="1" max="1" width="3.00390625" style="1" customWidth="1"/>
    <col min="2" max="2" width="54.00390625" style="1" customWidth="1"/>
    <col min="3" max="5" width="15.421875" style="1" customWidth="1"/>
    <col min="6" max="6" width="14.421875" style="1" bestFit="1" customWidth="1"/>
    <col min="7" max="7" width="17.421875" style="1" customWidth="1"/>
    <col min="8" max="8" width="20.421875" style="1" hidden="1" customWidth="1"/>
    <col min="9" max="9" width="24.140625" style="1" hidden="1" customWidth="1"/>
    <col min="10" max="11" width="11.421875" style="1" customWidth="1"/>
    <col min="12" max="16384" width="0" style="1" hidden="1" customWidth="1"/>
  </cols>
  <sheetData>
    <row r="1" ht="15" thickBot="1"/>
    <row r="2" spans="2:9" ht="15" customHeight="1" thickTop="1">
      <c r="B2" s="119" t="s">
        <v>42</v>
      </c>
      <c r="C2" s="120"/>
      <c r="D2" s="120"/>
      <c r="E2" s="120"/>
      <c r="F2" s="120"/>
      <c r="G2" s="121"/>
      <c r="H2" s="2"/>
      <c r="I2" s="3"/>
    </row>
    <row r="3" spans="2:9" ht="25.5" customHeight="1">
      <c r="B3" s="122"/>
      <c r="C3" s="123"/>
      <c r="D3" s="123"/>
      <c r="E3" s="123"/>
      <c r="F3" s="123"/>
      <c r="G3" s="124"/>
      <c r="H3" s="4"/>
      <c r="I3" s="5"/>
    </row>
    <row r="4" spans="2:9" ht="47.25" customHeight="1" thickBot="1">
      <c r="B4" s="6" t="s">
        <v>0</v>
      </c>
      <c r="C4" s="7" t="s">
        <v>1</v>
      </c>
      <c r="D4" s="40" t="s">
        <v>43</v>
      </c>
      <c r="E4" s="7" t="s">
        <v>3</v>
      </c>
      <c r="F4" s="7" t="s">
        <v>4</v>
      </c>
      <c r="G4" s="9" t="s">
        <v>5</v>
      </c>
      <c r="H4" s="10" t="s">
        <v>6</v>
      </c>
      <c r="I4" s="11" t="s">
        <v>7</v>
      </c>
    </row>
    <row r="5" spans="2:10" ht="27.75" customHeight="1" thickTop="1">
      <c r="B5" s="12" t="s">
        <v>8</v>
      </c>
      <c r="C5" s="13">
        <v>1943.5941261457058</v>
      </c>
      <c r="D5" s="13">
        <v>1927.6917585352717</v>
      </c>
      <c r="E5" s="13">
        <v>1809.3872139964426</v>
      </c>
      <c r="F5" s="13">
        <v>1816.1599399747581</v>
      </c>
      <c r="G5" s="14">
        <v>1813.5756103251376</v>
      </c>
      <c r="H5" s="13">
        <v>4049.523543130162</v>
      </c>
      <c r="I5" s="15">
        <v>1347.3012858235695</v>
      </c>
      <c r="J5" s="16" t="s">
        <v>9</v>
      </c>
    </row>
    <row r="6" spans="2:10" s="17" customFormat="1" ht="14.25">
      <c r="B6" s="18" t="s">
        <v>10</v>
      </c>
      <c r="C6" s="19">
        <v>891.148155041589</v>
      </c>
      <c r="D6" s="19">
        <v>1001.0343036481652</v>
      </c>
      <c r="E6" s="19">
        <v>891.148155041589</v>
      </c>
      <c r="F6" s="19">
        <v>891.148155041589</v>
      </c>
      <c r="G6" s="20">
        <v>891.148155041589</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1943.5941261457058</v>
      </c>
      <c r="D8" s="28">
        <f t="shared" si="0"/>
        <v>1927.6917585352717</v>
      </c>
      <c r="E8" s="28">
        <f t="shared" si="0"/>
        <v>1809.3872139964426</v>
      </c>
      <c r="F8" s="28">
        <f t="shared" si="0"/>
        <v>1816.1599399747581</v>
      </c>
      <c r="G8" s="29">
        <f t="shared" si="0"/>
        <v>1813.5756103251376</v>
      </c>
      <c r="H8" s="28">
        <v>4049.523543130162</v>
      </c>
      <c r="I8" s="29">
        <v>1347.3012858235695</v>
      </c>
    </row>
    <row r="9" spans="2:9" s="17" customFormat="1" ht="26.25" thickBot="1">
      <c r="B9" s="30" t="s">
        <v>16</v>
      </c>
      <c r="C9" s="31">
        <f t="shared" si="0"/>
        <v>891.148155041589</v>
      </c>
      <c r="D9" s="31">
        <f t="shared" si="0"/>
        <v>1001.0343036481652</v>
      </c>
      <c r="E9" s="31">
        <f t="shared" si="0"/>
        <v>891.148155041589</v>
      </c>
      <c r="F9" s="31">
        <f t="shared" si="0"/>
        <v>891.148155041589</v>
      </c>
      <c r="G9" s="32">
        <f t="shared" si="0"/>
        <v>891.148155041589</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c r="B15" s="37" t="s">
        <v>44</v>
      </c>
    </row>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A1" sqref="A1:IV16384"/>
    </sheetView>
  </sheetViews>
  <sheetFormatPr defaultColWidth="0" defaultRowHeight="15" zeroHeight="1"/>
  <cols>
    <col min="1" max="1" width="3.00390625" style="1" customWidth="1"/>
    <col min="2" max="2" width="54.00390625" style="1" customWidth="1"/>
    <col min="3" max="5" width="15.421875" style="1" customWidth="1"/>
    <col min="6" max="6" width="14.421875" style="1" bestFit="1" customWidth="1"/>
    <col min="7" max="7" width="17.421875" style="1" customWidth="1"/>
    <col min="8" max="8" width="20.421875" style="1" hidden="1" customWidth="1"/>
    <col min="9" max="9" width="24.140625" style="1" hidden="1" customWidth="1"/>
    <col min="10" max="11" width="11.421875" style="1" customWidth="1"/>
    <col min="12" max="16384" width="0" style="1" hidden="1" customWidth="1"/>
  </cols>
  <sheetData>
    <row r="1" ht="15" thickBot="1"/>
    <row r="2" spans="2:9" ht="15" customHeight="1" thickTop="1">
      <c r="B2" s="119" t="s">
        <v>45</v>
      </c>
      <c r="C2" s="120"/>
      <c r="D2" s="120"/>
      <c r="E2" s="120"/>
      <c r="F2" s="120"/>
      <c r="G2" s="121"/>
      <c r="H2" s="2"/>
      <c r="I2" s="3"/>
    </row>
    <row r="3" spans="2:9" ht="25.5" customHeight="1">
      <c r="B3" s="122"/>
      <c r="C3" s="123"/>
      <c r="D3" s="123"/>
      <c r="E3" s="123"/>
      <c r="F3" s="123"/>
      <c r="G3" s="124"/>
      <c r="H3" s="4"/>
      <c r="I3" s="5"/>
    </row>
    <row r="4" spans="2:9" ht="47.25" customHeight="1" thickBot="1">
      <c r="B4" s="6" t="s">
        <v>0</v>
      </c>
      <c r="C4" s="7" t="s">
        <v>1</v>
      </c>
      <c r="D4" s="7" t="s">
        <v>2</v>
      </c>
      <c r="E4" s="7" t="s">
        <v>3</v>
      </c>
      <c r="F4" s="7" t="s">
        <v>4</v>
      </c>
      <c r="G4" s="9" t="s">
        <v>5</v>
      </c>
      <c r="H4" s="10" t="s">
        <v>6</v>
      </c>
      <c r="I4" s="11" t="s">
        <v>7</v>
      </c>
    </row>
    <row r="5" spans="2:10" ht="27.75" customHeight="1" thickTop="1">
      <c r="B5" s="12" t="s">
        <v>8</v>
      </c>
      <c r="C5" s="13">
        <v>1971.0815911231052</v>
      </c>
      <c r="D5" s="13">
        <v>1934.1764659493697</v>
      </c>
      <c r="E5" s="13">
        <v>1818.1768132503678</v>
      </c>
      <c r="F5" s="13">
        <v>1824.5441089858307</v>
      </c>
      <c r="G5" s="14">
        <v>1822.4814638884272</v>
      </c>
      <c r="H5" s="13">
        <v>4049.523543130162</v>
      </c>
      <c r="I5" s="15">
        <v>1347.3012858235695</v>
      </c>
      <c r="J5" s="16" t="s">
        <v>9</v>
      </c>
    </row>
    <row r="6" spans="2:10" s="17" customFormat="1" ht="14.25">
      <c r="B6" s="18" t="s">
        <v>10</v>
      </c>
      <c r="C6" s="19">
        <v>896.8022162623892</v>
      </c>
      <c r="D6" s="19">
        <v>1007.5410042972181</v>
      </c>
      <c r="E6" s="19">
        <v>896.8022162623892</v>
      </c>
      <c r="F6" s="19">
        <v>896.8022162623892</v>
      </c>
      <c r="G6" s="20">
        <v>896.8022162623892</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1971.0815911231052</v>
      </c>
      <c r="D8" s="28">
        <f t="shared" si="0"/>
        <v>1934.1764659493697</v>
      </c>
      <c r="E8" s="28">
        <f t="shared" si="0"/>
        <v>1818.1768132503678</v>
      </c>
      <c r="F8" s="28">
        <f t="shared" si="0"/>
        <v>1824.5441089858307</v>
      </c>
      <c r="G8" s="29">
        <f t="shared" si="0"/>
        <v>1822.4814638884272</v>
      </c>
      <c r="H8" s="28">
        <v>4049.523543130162</v>
      </c>
      <c r="I8" s="29">
        <v>1347.3012858235695</v>
      </c>
    </row>
    <row r="9" spans="2:9" s="17" customFormat="1" ht="26.25" thickBot="1">
      <c r="B9" s="30" t="s">
        <v>16</v>
      </c>
      <c r="C9" s="31">
        <f t="shared" si="0"/>
        <v>896.8022162623892</v>
      </c>
      <c r="D9" s="31">
        <f t="shared" si="0"/>
        <v>1007.5410042972181</v>
      </c>
      <c r="E9" s="31">
        <f t="shared" si="0"/>
        <v>896.8022162623892</v>
      </c>
      <c r="F9" s="31">
        <f t="shared" si="0"/>
        <v>896.8022162623892</v>
      </c>
      <c r="G9" s="32">
        <f t="shared" si="0"/>
        <v>896.8022162623892</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c r="B15" s="37"/>
    </row>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B17" sqref="B17"/>
    </sheetView>
  </sheetViews>
  <sheetFormatPr defaultColWidth="0" defaultRowHeight="15" zeroHeight="1"/>
  <cols>
    <col min="1" max="1" width="3.00390625" style="1" customWidth="1"/>
    <col min="2" max="2" width="54.00390625" style="1" customWidth="1"/>
    <col min="3" max="5" width="15.421875" style="1" customWidth="1"/>
    <col min="6" max="6" width="14.421875" style="1" bestFit="1" customWidth="1"/>
    <col min="7" max="7" width="17.421875" style="1" customWidth="1"/>
    <col min="8" max="8" width="20.421875" style="1" hidden="1" customWidth="1"/>
    <col min="9" max="9" width="24.140625" style="1" hidden="1" customWidth="1"/>
    <col min="10" max="11" width="11.421875" style="1" customWidth="1"/>
    <col min="12" max="16384" width="0" style="1" hidden="1" customWidth="1"/>
  </cols>
  <sheetData>
    <row r="1" ht="15" thickBot="1"/>
    <row r="2" spans="2:9" ht="15" customHeight="1" thickTop="1">
      <c r="B2" s="119" t="s">
        <v>46</v>
      </c>
      <c r="C2" s="120"/>
      <c r="D2" s="120"/>
      <c r="E2" s="120"/>
      <c r="F2" s="120"/>
      <c r="G2" s="121"/>
      <c r="H2" s="2"/>
      <c r="I2" s="3"/>
    </row>
    <row r="3" spans="2:9" ht="25.5" customHeight="1">
      <c r="B3" s="122"/>
      <c r="C3" s="123"/>
      <c r="D3" s="123"/>
      <c r="E3" s="123"/>
      <c r="F3" s="123"/>
      <c r="G3" s="124"/>
      <c r="H3" s="4"/>
      <c r="I3" s="5"/>
    </row>
    <row r="4" spans="2:9" ht="47.25" customHeight="1" thickBot="1">
      <c r="B4" s="6" t="s">
        <v>0</v>
      </c>
      <c r="C4" s="7" t="s">
        <v>1</v>
      </c>
      <c r="D4" s="7" t="s">
        <v>2</v>
      </c>
      <c r="E4" s="7" t="s">
        <v>3</v>
      </c>
      <c r="F4" s="7" t="s">
        <v>4</v>
      </c>
      <c r="G4" s="9" t="s">
        <v>5</v>
      </c>
      <c r="H4" s="10" t="s">
        <v>6</v>
      </c>
      <c r="I4" s="11" t="s">
        <v>7</v>
      </c>
    </row>
    <row r="5" spans="2:10" ht="27.75" customHeight="1" thickTop="1">
      <c r="B5" s="12" t="s">
        <v>8</v>
      </c>
      <c r="C5" s="13">
        <v>1838.6133781287735</v>
      </c>
      <c r="D5" s="13">
        <v>1800.6012540952718</v>
      </c>
      <c r="E5" s="13">
        <v>1696.1590882942157</v>
      </c>
      <c r="F5" s="13">
        <v>1698.8342862253808</v>
      </c>
      <c r="G5" s="14">
        <v>1698.667086354683</v>
      </c>
      <c r="H5" s="13">
        <v>4049.523543130162</v>
      </c>
      <c r="I5" s="15">
        <v>1347.3012858235695</v>
      </c>
      <c r="J5" s="16" t="s">
        <v>9</v>
      </c>
    </row>
    <row r="6" spans="2:10" s="17" customFormat="1" ht="14.25">
      <c r="B6" s="18" t="s">
        <v>10</v>
      </c>
      <c r="C6" s="19">
        <v>835.999353489189</v>
      </c>
      <c r="D6" s="19">
        <v>937.5689945822814</v>
      </c>
      <c r="E6" s="19">
        <v>835.999353489189</v>
      </c>
      <c r="F6" s="19">
        <v>835.999353489189</v>
      </c>
      <c r="G6" s="20">
        <v>835.999353489189</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1838.6133781287735</v>
      </c>
      <c r="D8" s="28">
        <f t="shared" si="0"/>
        <v>1800.6012540952718</v>
      </c>
      <c r="E8" s="28">
        <f t="shared" si="0"/>
        <v>1696.1590882942157</v>
      </c>
      <c r="F8" s="28">
        <f t="shared" si="0"/>
        <v>1698.8342862253808</v>
      </c>
      <c r="G8" s="29">
        <f t="shared" si="0"/>
        <v>1698.667086354683</v>
      </c>
      <c r="H8" s="28">
        <v>4049.523543130162</v>
      </c>
      <c r="I8" s="29">
        <v>1347.3012858235695</v>
      </c>
    </row>
    <row r="9" spans="2:9" s="17" customFormat="1" ht="26.25" thickBot="1">
      <c r="B9" s="30" t="s">
        <v>16</v>
      </c>
      <c r="C9" s="31">
        <f t="shared" si="0"/>
        <v>835.999353489189</v>
      </c>
      <c r="D9" s="31">
        <f t="shared" si="0"/>
        <v>937.5689945822814</v>
      </c>
      <c r="E9" s="31">
        <f t="shared" si="0"/>
        <v>835.999353489189</v>
      </c>
      <c r="F9" s="31">
        <f t="shared" si="0"/>
        <v>835.999353489189</v>
      </c>
      <c r="G9" s="32">
        <f t="shared" si="0"/>
        <v>835.999353489189</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c r="B15" s="37"/>
    </row>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4" tint="0.39998000860214233"/>
  </sheetPr>
  <dimension ref="A2:J17"/>
  <sheetViews>
    <sheetView showGridLines="0" zoomScalePageLayoutView="0" workbookViewId="0" topLeftCell="A1">
      <selection activeCell="F8" sqref="F8"/>
    </sheetView>
  </sheetViews>
  <sheetFormatPr defaultColWidth="0" defaultRowHeight="15"/>
  <cols>
    <col min="1" max="1" width="4.28125" style="1" customWidth="1"/>
    <col min="2" max="2" width="54.00390625" style="1" customWidth="1"/>
    <col min="3" max="7" width="15.7109375" style="1" customWidth="1"/>
    <col min="8" max="8" width="16.8515625" style="1" hidden="1" customWidth="1"/>
    <col min="9" max="9" width="0.71875" style="1" hidden="1" customWidth="1"/>
    <col min="10" max="10" width="8.7109375" style="1" customWidth="1"/>
    <col min="11" max="11" width="11.421875" style="1" customWidth="1"/>
    <col min="12" max="16384" width="0" style="1" hidden="1" customWidth="1"/>
  </cols>
  <sheetData>
    <row r="1" ht="15" thickBot="1"/>
    <row r="2" spans="2:9" ht="15" customHeight="1" thickTop="1">
      <c r="B2" s="119" t="s">
        <v>54</v>
      </c>
      <c r="C2" s="120"/>
      <c r="D2" s="120"/>
      <c r="E2" s="120"/>
      <c r="F2" s="120"/>
      <c r="G2" s="121"/>
      <c r="H2" s="2"/>
      <c r="I2" s="3"/>
    </row>
    <row r="3" spans="2:9" ht="25.5" customHeight="1">
      <c r="B3" s="122"/>
      <c r="C3" s="123"/>
      <c r="D3" s="123"/>
      <c r="E3" s="123"/>
      <c r="F3" s="123"/>
      <c r="G3" s="124"/>
      <c r="H3" s="4"/>
      <c r="I3" s="5"/>
    </row>
    <row r="4" spans="2:9" ht="47.25" customHeight="1" thickBot="1">
      <c r="B4" s="6" t="s">
        <v>0</v>
      </c>
      <c r="C4" s="7" t="s">
        <v>1</v>
      </c>
      <c r="D4" s="7" t="s">
        <v>2</v>
      </c>
      <c r="E4" s="7" t="s">
        <v>3</v>
      </c>
      <c r="F4" s="7" t="s">
        <v>4</v>
      </c>
      <c r="G4" s="9" t="s">
        <v>5</v>
      </c>
      <c r="H4" s="10" t="s">
        <v>6</v>
      </c>
      <c r="I4" s="11" t="s">
        <v>7</v>
      </c>
    </row>
    <row r="5" spans="2:10" ht="27.75" customHeight="1" thickTop="1">
      <c r="B5" s="12" t="s">
        <v>8</v>
      </c>
      <c r="C5" s="43">
        <v>2102.195632909383</v>
      </c>
      <c r="D5" s="43">
        <v>2449.078138247953</v>
      </c>
      <c r="E5" s="45">
        <v>1931.3884316245185</v>
      </c>
      <c r="F5" s="45">
        <v>1944.3754372040532</v>
      </c>
      <c r="G5" s="14">
        <v>1942.9398380921189</v>
      </c>
      <c r="H5" s="13">
        <v>4049.523543130162</v>
      </c>
      <c r="I5" s="15">
        <v>1347.3012858235695</v>
      </c>
      <c r="J5" s="42" t="s">
        <v>9</v>
      </c>
    </row>
    <row r="6" spans="2:10" s="17" customFormat="1" ht="14.25">
      <c r="B6" s="18" t="s">
        <v>10</v>
      </c>
      <c r="C6" s="44">
        <v>957.0660746229835</v>
      </c>
      <c r="D6" s="44">
        <v>1254.3293921884522</v>
      </c>
      <c r="E6" s="46">
        <v>957.2702377203204</v>
      </c>
      <c r="F6" s="46">
        <v>957.0660746229835</v>
      </c>
      <c r="G6" s="20">
        <v>957.0660746229835</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+C5</f>
        <v>2102.195632909383</v>
      </c>
      <c r="D8" s="28">
        <f>+D5</f>
        <v>2449.078138247953</v>
      </c>
      <c r="E8" s="28">
        <f>+E5</f>
        <v>1931.3884316245185</v>
      </c>
      <c r="F8" s="28">
        <f>+F5</f>
        <v>1944.3754372040532</v>
      </c>
      <c r="G8" s="29">
        <f>+G5</f>
        <v>1942.9398380921189</v>
      </c>
      <c r="H8" s="28">
        <v>4049.523543130162</v>
      </c>
      <c r="I8" s="29">
        <v>1347.3012858235695</v>
      </c>
    </row>
    <row r="9" spans="2:9" s="17" customFormat="1" ht="26.25" thickBot="1">
      <c r="B9" s="30" t="s">
        <v>16</v>
      </c>
      <c r="C9" s="31">
        <f>+C6</f>
        <v>957.0660746229835</v>
      </c>
      <c r="D9" s="31">
        <f aca="true" t="shared" si="0" ref="D9:I9">+D6</f>
        <v>1254.3293921884522</v>
      </c>
      <c r="E9" s="31">
        <f t="shared" si="0"/>
        <v>957.2702377203204</v>
      </c>
      <c r="F9" s="31">
        <f t="shared" si="0"/>
        <v>957.0660746229835</v>
      </c>
      <c r="G9" s="31">
        <f t="shared" si="0"/>
        <v>957.0660746229835</v>
      </c>
      <c r="H9" s="31">
        <f t="shared" si="0"/>
        <v>2111.2160471411457</v>
      </c>
      <c r="I9" s="31">
        <f t="shared" si="0"/>
        <v>702.4145099218136</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row r="16" spans="1:6" ht="14.25">
      <c r="A16" s="36"/>
      <c r="B16" s="37"/>
      <c r="C16" s="39"/>
      <c r="D16" s="39"/>
      <c r="E16" s="39"/>
      <c r="F16" s="39"/>
    </row>
    <row r="17" ht="14.25">
      <c r="G17" s="47" t="s">
        <v>9</v>
      </c>
    </row>
  </sheetData>
  <sheetProtection password="C712" sheet="1"/>
  <mergeCells count="3">
    <mergeCell ref="B2:G3"/>
    <mergeCell ref="B11:I11"/>
    <mergeCell ref="B13:D13"/>
  </mergeCells>
  <printOp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theme="3" tint="0.5999900102615356"/>
  </sheetPr>
  <dimension ref="A2:I30"/>
  <sheetViews>
    <sheetView showGridLines="0" zoomScalePageLayoutView="0" workbookViewId="0" topLeftCell="A6">
      <selection activeCell="G36" sqref="G36"/>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55</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1847.6667565096516</v>
      </c>
      <c r="D5" s="43">
        <v>2202.0371582612966</v>
      </c>
      <c r="E5" s="45">
        <v>1750.0373388141513</v>
      </c>
      <c r="F5" s="45">
        <v>1737.6835284906435</v>
      </c>
      <c r="G5" s="14">
        <v>1758.4447930620945</v>
      </c>
      <c r="H5" s="42" t="s">
        <v>9</v>
      </c>
    </row>
    <row r="6" spans="2:8" s="17" customFormat="1" ht="14.25">
      <c r="B6" s="18" t="s">
        <v>10</v>
      </c>
      <c r="C6" s="44">
        <v>857.9034946880491</v>
      </c>
      <c r="D6" s="44">
        <v>1144.2126049681979</v>
      </c>
      <c r="E6" s="46">
        <v>857.9034946880491</v>
      </c>
      <c r="F6" s="46">
        <v>857.9034946880491</v>
      </c>
      <c r="G6" s="20">
        <v>857.9034946880491</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1847.6667565096516</v>
      </c>
      <c r="D8" s="28">
        <f t="shared" si="0"/>
        <v>2202.0371582612966</v>
      </c>
      <c r="E8" s="28">
        <f t="shared" si="0"/>
        <v>1750.0373388141513</v>
      </c>
      <c r="F8" s="28">
        <f t="shared" si="0"/>
        <v>1737.6835284906435</v>
      </c>
      <c r="G8" s="29">
        <f t="shared" si="0"/>
        <v>1758.4447930620945</v>
      </c>
    </row>
    <row r="9" spans="2:7" s="17" customFormat="1" ht="26.25" thickBot="1">
      <c r="B9" s="30" t="s">
        <v>16</v>
      </c>
      <c r="C9" s="31">
        <f t="shared" si="0"/>
        <v>857.9034946880491</v>
      </c>
      <c r="D9" s="31">
        <f t="shared" si="0"/>
        <v>1144.2126049681979</v>
      </c>
      <c r="E9" s="31">
        <f t="shared" si="0"/>
        <v>857.9034946880491</v>
      </c>
      <c r="F9" s="31">
        <f t="shared" si="0"/>
        <v>857.9034946880491</v>
      </c>
      <c r="G9" s="31">
        <f t="shared" si="0"/>
        <v>857.9034946880491</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row r="16" spans="1:6" ht="15" thickBot="1">
      <c r="A16" s="36"/>
      <c r="B16" s="37"/>
      <c r="C16" s="39"/>
      <c r="D16" s="39"/>
      <c r="E16" s="39"/>
      <c r="F16" s="39"/>
    </row>
    <row r="17" spans="2:8" ht="15.75" thickTop="1">
      <c r="B17" s="137" t="s">
        <v>56</v>
      </c>
      <c r="C17" s="138"/>
      <c r="D17" s="138"/>
      <c r="E17" s="138"/>
      <c r="F17" s="138"/>
      <c r="G17" s="138"/>
      <c r="H17" s="139"/>
    </row>
    <row r="18" spans="2:8" ht="33" customHeight="1">
      <c r="B18" s="140" t="s">
        <v>57</v>
      </c>
      <c r="C18" s="141"/>
      <c r="D18" s="141"/>
      <c r="E18" s="141"/>
      <c r="F18" s="141"/>
      <c r="G18" s="141"/>
      <c r="H18" s="142"/>
    </row>
    <row r="19" spans="2:8" ht="14.25">
      <c r="B19" s="134" t="s">
        <v>47</v>
      </c>
      <c r="C19" s="135"/>
      <c r="D19" s="136" t="s">
        <v>48</v>
      </c>
      <c r="E19" s="136"/>
      <c r="F19" s="136" t="s">
        <v>49</v>
      </c>
      <c r="G19" s="136"/>
      <c r="H19" s="49" t="s">
        <v>9</v>
      </c>
    </row>
    <row r="20" spans="2:8" ht="14.25">
      <c r="B20" s="48" t="s">
        <v>50</v>
      </c>
      <c r="C20" s="41"/>
      <c r="D20" s="133">
        <v>3100.85604</v>
      </c>
      <c r="E20" s="133"/>
      <c r="F20" s="133">
        <v>1627.42295236145</v>
      </c>
      <c r="G20" s="133"/>
      <c r="H20" s="50"/>
    </row>
    <row r="21" spans="2:8" ht="14.25">
      <c r="B21" s="127" t="s">
        <v>53</v>
      </c>
      <c r="C21" s="128"/>
      <c r="D21" s="128"/>
      <c r="E21" s="128"/>
      <c r="F21" s="128"/>
      <c r="G21" s="128"/>
      <c r="H21" s="129"/>
    </row>
    <row r="22" spans="2:8" ht="15.75" customHeight="1" thickBot="1">
      <c r="B22" s="130" t="s">
        <v>51</v>
      </c>
      <c r="C22" s="131"/>
      <c r="D22" s="131"/>
      <c r="E22" s="131"/>
      <c r="F22" s="131"/>
      <c r="G22" s="131"/>
      <c r="H22" s="132"/>
    </row>
    <row r="23" ht="15" thickTop="1"/>
    <row r="24" ht="15" thickBot="1"/>
    <row r="25" spans="2:8" ht="15.75" thickTop="1">
      <c r="B25" s="137" t="s">
        <v>56</v>
      </c>
      <c r="C25" s="138"/>
      <c r="D25" s="138"/>
      <c r="E25" s="138"/>
      <c r="F25" s="138"/>
      <c r="G25" s="138"/>
      <c r="H25" s="139"/>
    </row>
    <row r="26" spans="2:8" ht="31.5" customHeight="1">
      <c r="B26" s="140" t="s">
        <v>58</v>
      </c>
      <c r="C26" s="141"/>
      <c r="D26" s="141"/>
      <c r="E26" s="141"/>
      <c r="F26" s="141"/>
      <c r="G26" s="141"/>
      <c r="H26" s="142"/>
    </row>
    <row r="27" spans="2:8" ht="14.25">
      <c r="B27" s="134" t="s">
        <v>47</v>
      </c>
      <c r="C27" s="135"/>
      <c r="D27" s="136" t="s">
        <v>48</v>
      </c>
      <c r="E27" s="136"/>
      <c r="F27" s="136" t="s">
        <v>49</v>
      </c>
      <c r="G27" s="136"/>
      <c r="H27" s="49" t="s">
        <v>9</v>
      </c>
    </row>
    <row r="28" spans="2:8" ht="14.25">
      <c r="B28" s="48" t="s">
        <v>50</v>
      </c>
      <c r="C28" s="41"/>
      <c r="D28" s="133">
        <v>3036.7218699684</v>
      </c>
      <c r="E28" s="133"/>
      <c r="F28" s="133">
        <v>1593.76340190387</v>
      </c>
      <c r="G28" s="133"/>
      <c r="H28" s="50"/>
    </row>
    <row r="29" spans="2:8" ht="14.25">
      <c r="B29" s="127" t="s">
        <v>53</v>
      </c>
      <c r="C29" s="128"/>
      <c r="D29" s="128"/>
      <c r="E29" s="128"/>
      <c r="F29" s="128"/>
      <c r="G29" s="128"/>
      <c r="H29" s="129"/>
    </row>
    <row r="30" spans="2:8" ht="15" thickBot="1">
      <c r="B30" s="130" t="s">
        <v>51</v>
      </c>
      <c r="C30" s="131"/>
      <c r="D30" s="131"/>
      <c r="E30" s="131"/>
      <c r="F30" s="131"/>
      <c r="G30" s="131"/>
      <c r="H30" s="132"/>
    </row>
    <row r="31" ht="15" thickTop="1"/>
  </sheetData>
  <sheetProtection password="C712" sheet="1"/>
  <mergeCells count="21">
    <mergeCell ref="B2:G3"/>
    <mergeCell ref="B11:I11"/>
    <mergeCell ref="B13:D13"/>
    <mergeCell ref="B17:H17"/>
    <mergeCell ref="B18:H18"/>
    <mergeCell ref="F20:G20"/>
    <mergeCell ref="D19:E19"/>
    <mergeCell ref="B30:H30"/>
    <mergeCell ref="B25:H25"/>
    <mergeCell ref="B26:H26"/>
    <mergeCell ref="B27:C27"/>
    <mergeCell ref="D27:E27"/>
    <mergeCell ref="B29:H29"/>
    <mergeCell ref="F27:G27"/>
    <mergeCell ref="B21:H21"/>
    <mergeCell ref="B22:H22"/>
    <mergeCell ref="D28:E28"/>
    <mergeCell ref="D20:E20"/>
    <mergeCell ref="F28:G28"/>
    <mergeCell ref="B19:C19"/>
    <mergeCell ref="F19:G19"/>
  </mergeCells>
  <printOp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tabColor theme="3" tint="0.5999900102615356"/>
  </sheetPr>
  <dimension ref="A2:I30"/>
  <sheetViews>
    <sheetView showGridLines="0" zoomScale="93" zoomScaleNormal="93" zoomScalePageLayoutView="0" workbookViewId="0" topLeftCell="A1">
      <selection activeCell="D28" sqref="D28:E28"/>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59</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1820.6039086985809</v>
      </c>
      <c r="D5" s="43">
        <v>2095.7101313770936</v>
      </c>
      <c r="E5" s="45">
        <v>1699.7921008164699</v>
      </c>
      <c r="F5" s="45">
        <v>1697.2056601781094</v>
      </c>
      <c r="G5" s="14">
        <v>1688.1080219898645</v>
      </c>
      <c r="H5" s="47" t="s">
        <v>9</v>
      </c>
    </row>
    <row r="6" spans="2:8" s="17" customFormat="1" ht="14.25">
      <c r="B6" s="18" t="s">
        <v>10</v>
      </c>
      <c r="C6" s="44">
        <v>834.3356897935845</v>
      </c>
      <c r="D6" s="44">
        <v>1090.8907039597593</v>
      </c>
      <c r="E6" s="46">
        <v>834.3356897935845</v>
      </c>
      <c r="F6" s="46">
        <v>834.3356897935845</v>
      </c>
      <c r="G6" s="20">
        <v>834.3340196658254</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1820.6039086985809</v>
      </c>
      <c r="D8" s="28">
        <f t="shared" si="0"/>
        <v>2095.7101313770936</v>
      </c>
      <c r="E8" s="28">
        <f t="shared" si="0"/>
        <v>1699.7921008164699</v>
      </c>
      <c r="F8" s="28">
        <f>+F5</f>
        <v>1697.2056601781094</v>
      </c>
      <c r="G8" s="29">
        <f t="shared" si="0"/>
        <v>1688.1080219898645</v>
      </c>
    </row>
    <row r="9" spans="2:7" s="17" customFormat="1" ht="26.25" thickBot="1">
      <c r="B9" s="30" t="s">
        <v>16</v>
      </c>
      <c r="C9" s="31">
        <f t="shared" si="0"/>
        <v>834.3356897935845</v>
      </c>
      <c r="D9" s="31">
        <f t="shared" si="0"/>
        <v>1090.8907039597593</v>
      </c>
      <c r="E9" s="31">
        <f t="shared" si="0"/>
        <v>834.3356897935845</v>
      </c>
      <c r="F9" s="31">
        <f t="shared" si="0"/>
        <v>834.3356897935845</v>
      </c>
      <c r="G9" s="31">
        <f t="shared" si="0"/>
        <v>834.3340196658254</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row r="16" spans="1:6" ht="15" thickBot="1">
      <c r="A16" s="36"/>
      <c r="B16" s="37"/>
      <c r="C16" s="39"/>
      <c r="D16" s="39"/>
      <c r="E16" s="39"/>
      <c r="F16" s="39"/>
    </row>
    <row r="17" spans="2:8" ht="15.75" thickTop="1">
      <c r="B17" s="137" t="s">
        <v>60</v>
      </c>
      <c r="C17" s="138"/>
      <c r="D17" s="138"/>
      <c r="E17" s="138"/>
      <c r="F17" s="138"/>
      <c r="G17" s="138"/>
      <c r="H17" s="139"/>
    </row>
    <row r="18" spans="2:8" ht="33" customHeight="1">
      <c r="B18" s="140" t="s">
        <v>61</v>
      </c>
      <c r="C18" s="141"/>
      <c r="D18" s="141"/>
      <c r="E18" s="141"/>
      <c r="F18" s="141"/>
      <c r="G18" s="141"/>
      <c r="H18" s="142"/>
    </row>
    <row r="19" spans="2:8" ht="14.25">
      <c r="B19" s="134" t="s">
        <v>47</v>
      </c>
      <c r="C19" s="135"/>
      <c r="D19" s="136" t="s">
        <v>48</v>
      </c>
      <c r="E19" s="136"/>
      <c r="F19" s="136" t="s">
        <v>49</v>
      </c>
      <c r="G19" s="136"/>
      <c r="H19" s="49" t="s">
        <v>9</v>
      </c>
    </row>
    <row r="20" spans="2:8" ht="14.25">
      <c r="B20" s="48" t="s">
        <v>50</v>
      </c>
      <c r="C20" s="41"/>
      <c r="D20" s="145">
        <v>3022.8521399999995</v>
      </c>
      <c r="E20" s="146"/>
      <c r="F20" s="143">
        <v>1607.6228844756217</v>
      </c>
      <c r="G20" s="144"/>
      <c r="H20" s="50"/>
    </row>
    <row r="21" spans="2:8" ht="14.25">
      <c r="B21" s="127" t="s">
        <v>53</v>
      </c>
      <c r="C21" s="128"/>
      <c r="D21" s="128"/>
      <c r="E21" s="128"/>
      <c r="F21" s="128"/>
      <c r="G21" s="128"/>
      <c r="H21" s="129"/>
    </row>
    <row r="22" spans="2:8" ht="29.25" customHeight="1" thickBot="1">
      <c r="B22" s="130" t="s">
        <v>51</v>
      </c>
      <c r="C22" s="131"/>
      <c r="D22" s="131"/>
      <c r="E22" s="131"/>
      <c r="F22" s="131"/>
      <c r="G22" s="131"/>
      <c r="H22" s="132"/>
    </row>
    <row r="23" ht="15" thickTop="1"/>
    <row r="24" ht="15" thickBot="1"/>
    <row r="25" spans="2:8" ht="15.75" thickTop="1">
      <c r="B25" s="137" t="s">
        <v>60</v>
      </c>
      <c r="C25" s="138"/>
      <c r="D25" s="138"/>
      <c r="E25" s="138"/>
      <c r="F25" s="138"/>
      <c r="G25" s="138"/>
      <c r="H25" s="139"/>
    </row>
    <row r="26" spans="2:8" ht="33" customHeight="1">
      <c r="B26" s="140" t="s">
        <v>62</v>
      </c>
      <c r="C26" s="141"/>
      <c r="D26" s="141"/>
      <c r="E26" s="141"/>
      <c r="F26" s="141"/>
      <c r="G26" s="141"/>
      <c r="H26" s="142"/>
    </row>
    <row r="27" spans="2:8" ht="14.25">
      <c r="B27" s="134" t="s">
        <v>47</v>
      </c>
      <c r="C27" s="135"/>
      <c r="D27" s="136" t="s">
        <v>48</v>
      </c>
      <c r="E27" s="136"/>
      <c r="F27" s="136" t="s">
        <v>49</v>
      </c>
      <c r="G27" s="136"/>
      <c r="H27" s="49" t="s">
        <v>9</v>
      </c>
    </row>
    <row r="28" spans="2:8" ht="19.5" customHeight="1">
      <c r="B28" s="48" t="s">
        <v>50</v>
      </c>
      <c r="C28" s="41"/>
      <c r="D28" s="145">
        <v>2921.74</v>
      </c>
      <c r="E28" s="146"/>
      <c r="F28" s="143">
        <v>1536.33</v>
      </c>
      <c r="G28" s="144"/>
      <c r="H28" s="50"/>
    </row>
    <row r="29" spans="2:8" ht="14.25">
      <c r="B29" s="127" t="s">
        <v>53</v>
      </c>
      <c r="C29" s="128"/>
      <c r="D29" s="128"/>
      <c r="E29" s="128"/>
      <c r="F29" s="128"/>
      <c r="G29" s="128"/>
      <c r="H29" s="129"/>
    </row>
    <row r="30" spans="2:8" ht="28.5" customHeight="1" thickBot="1">
      <c r="B30" s="130" t="s">
        <v>51</v>
      </c>
      <c r="C30" s="131"/>
      <c r="D30" s="131"/>
      <c r="E30" s="131"/>
      <c r="F30" s="131"/>
      <c r="G30" s="131"/>
      <c r="H30" s="132"/>
    </row>
    <row r="31" ht="15" thickTop="1"/>
  </sheetData>
  <sheetProtection password="C712" sheet="1"/>
  <mergeCells count="21">
    <mergeCell ref="D20:E20"/>
    <mergeCell ref="F20:G20"/>
    <mergeCell ref="B21:H21"/>
    <mergeCell ref="B22:H22"/>
    <mergeCell ref="F27:G27"/>
    <mergeCell ref="B2:G3"/>
    <mergeCell ref="B11:I11"/>
    <mergeCell ref="B13:D13"/>
    <mergeCell ref="B17:H17"/>
    <mergeCell ref="B18:H18"/>
    <mergeCell ref="B29:H29"/>
    <mergeCell ref="F19:G19"/>
    <mergeCell ref="B19:C19"/>
    <mergeCell ref="D19:E19"/>
    <mergeCell ref="D28:E28"/>
    <mergeCell ref="B30:H30"/>
    <mergeCell ref="B25:H25"/>
    <mergeCell ref="B26:H26"/>
    <mergeCell ref="B27:C27"/>
    <mergeCell ref="D27:E27"/>
    <mergeCell ref="F28:G28"/>
  </mergeCells>
  <printOp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A2:I39"/>
  <sheetViews>
    <sheetView showGridLines="0" zoomScale="93" zoomScaleNormal="93" zoomScalePageLayoutView="0" workbookViewId="0" topLeftCell="A7">
      <selection activeCell="C8" sqref="C8"/>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63</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1804.6957192570974</v>
      </c>
      <c r="D5" s="43">
        <v>2046.1397904684259</v>
      </c>
      <c r="E5" s="45">
        <v>1682.5740763229524</v>
      </c>
      <c r="F5" s="45">
        <v>1685.1459315749626</v>
      </c>
      <c r="G5" s="14">
        <v>1684.8140792843806</v>
      </c>
      <c r="H5" s="47" t="s">
        <v>9</v>
      </c>
    </row>
    <row r="6" spans="2:8" s="17" customFormat="1" ht="14.25">
      <c r="B6" s="18" t="s">
        <v>10</v>
      </c>
      <c r="C6" s="44">
        <v>829.6307264547866</v>
      </c>
      <c r="D6" s="44">
        <v>1074.5968123882285</v>
      </c>
      <c r="E6" s="46">
        <v>829.6307264547866</v>
      </c>
      <c r="F6" s="46">
        <v>829.6307264547866</v>
      </c>
      <c r="G6" s="20">
        <v>829.6307264547866</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1804.6957192570974</v>
      </c>
      <c r="D8" s="28">
        <f t="shared" si="0"/>
        <v>2046.1397904684259</v>
      </c>
      <c r="E8" s="28">
        <f t="shared" si="0"/>
        <v>1682.5740763229524</v>
      </c>
      <c r="F8" s="28">
        <f>+F5</f>
        <v>1685.1459315749626</v>
      </c>
      <c r="G8" s="29">
        <f t="shared" si="0"/>
        <v>1684.8140792843806</v>
      </c>
    </row>
    <row r="9" spans="2:7" s="17" customFormat="1" ht="26.25" thickBot="1">
      <c r="B9" s="30" t="s">
        <v>16</v>
      </c>
      <c r="C9" s="31">
        <f t="shared" si="0"/>
        <v>829.6307264547866</v>
      </c>
      <c r="D9" s="31">
        <f t="shared" si="0"/>
        <v>1074.5968123882285</v>
      </c>
      <c r="E9" s="31">
        <f t="shared" si="0"/>
        <v>829.6307264547866</v>
      </c>
      <c r="F9" s="31">
        <f>+F6</f>
        <v>829.6307264547866</v>
      </c>
      <c r="G9" s="31">
        <f>+G6</f>
        <v>829.6307264547866</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row r="16" spans="1:6" ht="15" thickBot="1">
      <c r="A16" s="36"/>
      <c r="B16" s="37"/>
      <c r="C16" s="39"/>
      <c r="D16" s="39"/>
      <c r="E16" s="39"/>
      <c r="F16" s="39"/>
    </row>
    <row r="17" spans="2:8" ht="15.75" thickTop="1">
      <c r="B17" s="137" t="s">
        <v>60</v>
      </c>
      <c r="C17" s="138"/>
      <c r="D17" s="138"/>
      <c r="E17" s="138"/>
      <c r="F17" s="138"/>
      <c r="G17" s="138"/>
      <c r="H17" s="139"/>
    </row>
    <row r="18" spans="2:8" ht="33" customHeight="1">
      <c r="B18" s="140" t="s">
        <v>62</v>
      </c>
      <c r="C18" s="141"/>
      <c r="D18" s="141"/>
      <c r="E18" s="141"/>
      <c r="F18" s="141"/>
      <c r="G18" s="141"/>
      <c r="H18" s="142"/>
    </row>
    <row r="19" spans="2:8" ht="14.25">
      <c r="B19" s="134" t="s">
        <v>47</v>
      </c>
      <c r="C19" s="135"/>
      <c r="D19" s="136" t="s">
        <v>48</v>
      </c>
      <c r="E19" s="136"/>
      <c r="F19" s="136" t="s">
        <v>49</v>
      </c>
      <c r="G19" s="136"/>
      <c r="H19" s="49" t="s">
        <v>9</v>
      </c>
    </row>
    <row r="20" spans="2:8" ht="19.5" customHeight="1">
      <c r="B20" s="48" t="s">
        <v>50</v>
      </c>
      <c r="C20" s="41"/>
      <c r="D20" s="145">
        <v>2921.74</v>
      </c>
      <c r="E20" s="146"/>
      <c r="F20" s="143">
        <v>1536.33</v>
      </c>
      <c r="G20" s="144"/>
      <c r="H20" s="50"/>
    </row>
    <row r="21" spans="2:8" ht="14.25">
      <c r="B21" s="127" t="s">
        <v>53</v>
      </c>
      <c r="C21" s="128"/>
      <c r="D21" s="128"/>
      <c r="E21" s="128"/>
      <c r="F21" s="128"/>
      <c r="G21" s="128"/>
      <c r="H21" s="129"/>
    </row>
    <row r="22" spans="2:8" ht="28.5" customHeight="1" thickBot="1">
      <c r="B22" s="130" t="s">
        <v>51</v>
      </c>
      <c r="C22" s="131"/>
      <c r="D22" s="131"/>
      <c r="E22" s="131"/>
      <c r="F22" s="131"/>
      <c r="G22" s="131"/>
      <c r="H22" s="132"/>
    </row>
    <row r="23" ht="15" thickTop="1"/>
    <row r="25" ht="15" thickBot="1"/>
    <row r="26" spans="2:8" ht="15.75" thickTop="1">
      <c r="B26" s="137" t="s">
        <v>65</v>
      </c>
      <c r="C26" s="138"/>
      <c r="D26" s="138"/>
      <c r="E26" s="138"/>
      <c r="F26" s="138"/>
      <c r="G26" s="138"/>
      <c r="H26" s="139"/>
    </row>
    <row r="27" spans="2:8" ht="28.5" customHeight="1">
      <c r="B27" s="140" t="s">
        <v>64</v>
      </c>
      <c r="C27" s="141"/>
      <c r="D27" s="141"/>
      <c r="E27" s="141"/>
      <c r="F27" s="141"/>
      <c r="G27" s="141"/>
      <c r="H27" s="142"/>
    </row>
    <row r="28" spans="2:8" ht="14.25">
      <c r="B28" s="134" t="s">
        <v>47</v>
      </c>
      <c r="C28" s="135"/>
      <c r="D28" s="136" t="s">
        <v>48</v>
      </c>
      <c r="E28" s="136"/>
      <c r="F28" s="136" t="s">
        <v>49</v>
      </c>
      <c r="G28" s="136"/>
      <c r="H28" s="49" t="s">
        <v>9</v>
      </c>
    </row>
    <row r="29" spans="2:8" ht="18.75" customHeight="1">
      <c r="B29" s="48" t="s">
        <v>50</v>
      </c>
      <c r="C29" s="41"/>
      <c r="D29" s="145">
        <v>3116.0775492</v>
      </c>
      <c r="E29" s="146"/>
      <c r="F29" s="143">
        <v>1641.97742780022</v>
      </c>
      <c r="G29" s="144"/>
      <c r="H29" s="50"/>
    </row>
    <row r="30" spans="2:8" ht="24.75" customHeight="1">
      <c r="B30" s="127" t="s">
        <v>53</v>
      </c>
      <c r="C30" s="128"/>
      <c r="D30" s="128"/>
      <c r="E30" s="128"/>
      <c r="F30" s="128"/>
      <c r="G30" s="128"/>
      <c r="H30" s="129"/>
    </row>
    <row r="31" spans="2:8" ht="27" customHeight="1" thickBot="1">
      <c r="B31" s="130" t="s">
        <v>51</v>
      </c>
      <c r="C31" s="131"/>
      <c r="D31" s="131"/>
      <c r="E31" s="131"/>
      <c r="F31" s="131"/>
      <c r="G31" s="131"/>
      <c r="H31" s="132"/>
    </row>
    <row r="32" ht="15" thickTop="1"/>
    <row r="33" ht="15" thickBot="1"/>
    <row r="34" spans="2:8" ht="15.75" thickTop="1">
      <c r="B34" s="137" t="s">
        <v>65</v>
      </c>
      <c r="C34" s="138"/>
      <c r="D34" s="138"/>
      <c r="E34" s="138"/>
      <c r="F34" s="138"/>
      <c r="G34" s="138"/>
      <c r="H34" s="139"/>
    </row>
    <row r="35" spans="2:8" ht="27" customHeight="1">
      <c r="B35" s="140" t="s">
        <v>66</v>
      </c>
      <c r="C35" s="141"/>
      <c r="D35" s="141"/>
      <c r="E35" s="141"/>
      <c r="F35" s="141"/>
      <c r="G35" s="141"/>
      <c r="H35" s="142"/>
    </row>
    <row r="36" spans="2:8" ht="14.25">
      <c r="B36" s="134" t="s">
        <v>47</v>
      </c>
      <c r="C36" s="135"/>
      <c r="D36" s="136" t="s">
        <v>48</v>
      </c>
      <c r="E36" s="136"/>
      <c r="F36" s="136" t="s">
        <v>49</v>
      </c>
      <c r="G36" s="136"/>
      <c r="H36" s="49" t="s">
        <v>9</v>
      </c>
    </row>
    <row r="37" spans="2:8" ht="18" customHeight="1">
      <c r="B37" s="48" t="s">
        <v>50</v>
      </c>
      <c r="C37" s="41"/>
      <c r="D37" s="145">
        <v>3223.344942</v>
      </c>
      <c r="E37" s="146"/>
      <c r="F37" s="143">
        <v>1701.87096134429</v>
      </c>
      <c r="G37" s="144"/>
      <c r="H37" s="50"/>
    </row>
    <row r="38" spans="2:8" ht="14.25">
      <c r="B38" s="127" t="s">
        <v>53</v>
      </c>
      <c r="C38" s="128"/>
      <c r="D38" s="128"/>
      <c r="E38" s="128"/>
      <c r="F38" s="128"/>
      <c r="G38" s="128"/>
      <c r="H38" s="129"/>
    </row>
    <row r="39" spans="2:8" ht="43.5" customHeight="1" thickBot="1">
      <c r="B39" s="130" t="s">
        <v>51</v>
      </c>
      <c r="C39" s="131"/>
      <c r="D39" s="131"/>
      <c r="E39" s="131"/>
      <c r="F39" s="131"/>
      <c r="G39" s="131"/>
      <c r="H39" s="132"/>
    </row>
    <row r="40" ht="15" thickTop="1"/>
  </sheetData>
  <sheetProtection password="C712" sheet="1"/>
  <mergeCells count="30">
    <mergeCell ref="B17:H17"/>
    <mergeCell ref="B18:H18"/>
    <mergeCell ref="B2:G3"/>
    <mergeCell ref="B11:I11"/>
    <mergeCell ref="B13:D13"/>
    <mergeCell ref="B26:H26"/>
    <mergeCell ref="B22:H22"/>
    <mergeCell ref="B19:C19"/>
    <mergeCell ref="D19:E19"/>
    <mergeCell ref="F19:G19"/>
    <mergeCell ref="B30:H30"/>
    <mergeCell ref="D20:E20"/>
    <mergeCell ref="F20:G20"/>
    <mergeCell ref="B21:H21"/>
    <mergeCell ref="B31:H31"/>
    <mergeCell ref="B27:H27"/>
    <mergeCell ref="B28:C28"/>
    <mergeCell ref="D28:E28"/>
    <mergeCell ref="F28:G28"/>
    <mergeCell ref="D29:E29"/>
    <mergeCell ref="F29:G29"/>
    <mergeCell ref="B38:H38"/>
    <mergeCell ref="B39:H39"/>
    <mergeCell ref="B34:H34"/>
    <mergeCell ref="B35:H35"/>
    <mergeCell ref="B36:C36"/>
    <mergeCell ref="D36:E36"/>
    <mergeCell ref="F36:G36"/>
    <mergeCell ref="D37:E37"/>
    <mergeCell ref="F37:G37"/>
  </mergeCells>
  <printOp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theme="4" tint="0.39998000860214233"/>
  </sheetPr>
  <dimension ref="A2:I39"/>
  <sheetViews>
    <sheetView showGridLines="0" zoomScale="93" zoomScaleNormal="93" zoomScalePageLayoutView="0" workbookViewId="0" topLeftCell="A21">
      <selection activeCell="B34" sqref="B34:H39"/>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67</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1775.0884957870364</v>
      </c>
      <c r="D5" s="43">
        <v>2088.8278036567176</v>
      </c>
      <c r="E5" s="45">
        <v>1663.9873027419158</v>
      </c>
      <c r="F5" s="45">
        <v>1660.6385073422423</v>
      </c>
      <c r="G5" s="14">
        <v>1655.0077794245287</v>
      </c>
      <c r="H5" s="47" t="s">
        <v>9</v>
      </c>
    </row>
    <row r="6" spans="2:8" s="17" customFormat="1" ht="14.25">
      <c r="B6" s="18" t="s">
        <v>10</v>
      </c>
      <c r="C6" s="44">
        <v>816.32030158061</v>
      </c>
      <c r="D6" s="44">
        <v>1095.4624520960338</v>
      </c>
      <c r="E6" s="46">
        <v>816.32030158061</v>
      </c>
      <c r="F6" s="46">
        <v>816.1990107845484</v>
      </c>
      <c r="G6" s="20">
        <v>816.32030158061</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1775.0884957870364</v>
      </c>
      <c r="D8" s="28">
        <f t="shared" si="0"/>
        <v>2088.8278036567176</v>
      </c>
      <c r="E8" s="28">
        <f t="shared" si="0"/>
        <v>1663.9873027419158</v>
      </c>
      <c r="F8" s="28">
        <f>+F5</f>
        <v>1660.6385073422423</v>
      </c>
      <c r="G8" s="29">
        <f t="shared" si="0"/>
        <v>1655.0077794245287</v>
      </c>
    </row>
    <row r="9" spans="2:7" s="17" customFormat="1" ht="26.25" thickBot="1">
      <c r="B9" s="30" t="s">
        <v>16</v>
      </c>
      <c r="C9" s="31">
        <f t="shared" si="0"/>
        <v>816.32030158061</v>
      </c>
      <c r="D9" s="31">
        <f t="shared" si="0"/>
        <v>1095.4624520960338</v>
      </c>
      <c r="E9" s="31">
        <f t="shared" si="0"/>
        <v>816.32030158061</v>
      </c>
      <c r="F9" s="31">
        <f>+F6</f>
        <v>816.1990107845484</v>
      </c>
      <c r="G9" s="31">
        <f>+G6</f>
        <v>816.32030158061</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row r="16" spans="1:6" ht="15" thickBot="1">
      <c r="A16" s="36"/>
      <c r="B16" s="37"/>
      <c r="C16" s="39"/>
      <c r="D16" s="39"/>
      <c r="E16" s="39"/>
      <c r="F16" s="39"/>
    </row>
    <row r="17" spans="2:8" ht="15.75" thickTop="1">
      <c r="B17" s="137" t="s">
        <v>69</v>
      </c>
      <c r="C17" s="138"/>
      <c r="D17" s="138"/>
      <c r="E17" s="138"/>
      <c r="F17" s="138"/>
      <c r="G17" s="138"/>
      <c r="H17" s="139"/>
    </row>
    <row r="18" spans="2:8" ht="36.75" customHeight="1">
      <c r="B18" s="140" t="s">
        <v>68</v>
      </c>
      <c r="C18" s="141"/>
      <c r="D18" s="141"/>
      <c r="E18" s="141"/>
      <c r="F18" s="141"/>
      <c r="G18" s="141"/>
      <c r="H18" s="142"/>
    </row>
    <row r="19" spans="2:8" ht="14.25">
      <c r="B19" s="134" t="s">
        <v>47</v>
      </c>
      <c r="C19" s="135"/>
      <c r="D19" s="136" t="s">
        <v>48</v>
      </c>
      <c r="E19" s="136"/>
      <c r="F19" s="136" t="s">
        <v>49</v>
      </c>
      <c r="G19" s="136"/>
      <c r="H19" s="49" t="s">
        <v>9</v>
      </c>
    </row>
    <row r="20" spans="2:8" ht="18" customHeight="1">
      <c r="B20" s="48" t="s">
        <v>50</v>
      </c>
      <c r="C20" s="41"/>
      <c r="D20" s="145">
        <v>2943.560088</v>
      </c>
      <c r="E20" s="146"/>
      <c r="F20" s="143">
        <v>1543.60378382633</v>
      </c>
      <c r="G20" s="144"/>
      <c r="H20" s="50"/>
    </row>
    <row r="21" spans="2:8" ht="14.25">
      <c r="B21" s="127" t="s">
        <v>53</v>
      </c>
      <c r="C21" s="128"/>
      <c r="D21" s="128"/>
      <c r="E21" s="128"/>
      <c r="F21" s="128"/>
      <c r="G21" s="128"/>
      <c r="H21" s="129"/>
    </row>
    <row r="22" spans="2:8" ht="43.5" customHeight="1" thickBot="1">
      <c r="B22" s="130" t="s">
        <v>51</v>
      </c>
      <c r="C22" s="131"/>
      <c r="D22" s="131"/>
      <c r="E22" s="131"/>
      <c r="F22" s="131"/>
      <c r="G22" s="131"/>
      <c r="H22" s="132"/>
    </row>
    <row r="23" ht="15" thickTop="1"/>
    <row r="25" ht="15" thickBot="1"/>
    <row r="26" spans="2:8" ht="15.75" thickTop="1">
      <c r="B26" s="137" t="s">
        <v>69</v>
      </c>
      <c r="C26" s="138"/>
      <c r="D26" s="138"/>
      <c r="E26" s="138"/>
      <c r="F26" s="138"/>
      <c r="G26" s="138"/>
      <c r="H26" s="139"/>
    </row>
    <row r="27" spans="2:8" ht="39.75" customHeight="1">
      <c r="B27" s="140" t="s">
        <v>70</v>
      </c>
      <c r="C27" s="141"/>
      <c r="D27" s="141"/>
      <c r="E27" s="141"/>
      <c r="F27" s="141"/>
      <c r="G27" s="141"/>
      <c r="H27" s="142"/>
    </row>
    <row r="28" spans="2:8" ht="14.25">
      <c r="B28" s="134" t="s">
        <v>47</v>
      </c>
      <c r="C28" s="135"/>
      <c r="D28" s="136" t="s">
        <v>48</v>
      </c>
      <c r="E28" s="136"/>
      <c r="F28" s="136" t="s">
        <v>49</v>
      </c>
      <c r="G28" s="136"/>
      <c r="H28" s="49" t="s">
        <v>9</v>
      </c>
    </row>
    <row r="29" spans="2:8" ht="14.25">
      <c r="B29" s="48" t="s">
        <v>50</v>
      </c>
      <c r="C29" s="41"/>
      <c r="D29" s="145">
        <v>2934.237393</v>
      </c>
      <c r="E29" s="146"/>
      <c r="F29" s="143">
        <v>1539.48880585518</v>
      </c>
      <c r="G29" s="144"/>
      <c r="H29" s="50"/>
    </row>
    <row r="30" spans="2:8" ht="14.25">
      <c r="B30" s="127" t="s">
        <v>53</v>
      </c>
      <c r="C30" s="128"/>
      <c r="D30" s="128"/>
      <c r="E30" s="128"/>
      <c r="F30" s="128"/>
      <c r="G30" s="128"/>
      <c r="H30" s="129"/>
    </row>
    <row r="31" spans="2:8" ht="24.75" customHeight="1" thickBot="1">
      <c r="B31" s="130" t="s">
        <v>51</v>
      </c>
      <c r="C31" s="131"/>
      <c r="D31" s="131"/>
      <c r="E31" s="131"/>
      <c r="F31" s="131"/>
      <c r="G31" s="131"/>
      <c r="H31" s="132"/>
    </row>
    <row r="32" ht="15" thickTop="1"/>
    <row r="33" ht="15" thickBot="1"/>
    <row r="34" spans="2:8" ht="15.75" thickTop="1">
      <c r="B34" s="137" t="s">
        <v>71</v>
      </c>
      <c r="C34" s="138"/>
      <c r="D34" s="138"/>
      <c r="E34" s="138"/>
      <c r="F34" s="138"/>
      <c r="G34" s="138"/>
      <c r="H34" s="139"/>
    </row>
    <row r="35" spans="2:8" ht="54" customHeight="1">
      <c r="B35" s="140" t="s">
        <v>72</v>
      </c>
      <c r="C35" s="141"/>
      <c r="D35" s="141"/>
      <c r="E35" s="141"/>
      <c r="F35" s="141"/>
      <c r="G35" s="141"/>
      <c r="H35" s="142"/>
    </row>
    <row r="36" spans="2:8" ht="14.25">
      <c r="B36" s="134" t="s">
        <v>47</v>
      </c>
      <c r="C36" s="135"/>
      <c r="D36" s="136" t="s">
        <v>48</v>
      </c>
      <c r="E36" s="136"/>
      <c r="F36" s="136" t="s">
        <v>49</v>
      </c>
      <c r="G36" s="136"/>
      <c r="H36" s="49" t="s">
        <v>9</v>
      </c>
    </row>
    <row r="37" spans="2:8" ht="14.25">
      <c r="B37" s="48" t="s">
        <v>50</v>
      </c>
      <c r="C37" s="41"/>
      <c r="D37" s="145">
        <v>2934.581274</v>
      </c>
      <c r="E37" s="146"/>
      <c r="F37" s="143">
        <v>1555.17406355369</v>
      </c>
      <c r="G37" s="144"/>
      <c r="H37" s="50"/>
    </row>
    <row r="38" spans="2:8" ht="14.25">
      <c r="B38" s="127" t="s">
        <v>53</v>
      </c>
      <c r="C38" s="128"/>
      <c r="D38" s="128"/>
      <c r="E38" s="128"/>
      <c r="F38" s="128"/>
      <c r="G38" s="128"/>
      <c r="H38" s="129"/>
    </row>
    <row r="39" spans="2:8" ht="30.75" customHeight="1" thickBot="1">
      <c r="B39" s="130" t="s">
        <v>51</v>
      </c>
      <c r="C39" s="131"/>
      <c r="D39" s="131"/>
      <c r="E39" s="131"/>
      <c r="F39" s="131"/>
      <c r="G39" s="131"/>
      <c r="H39" s="132"/>
    </row>
    <row r="40" ht="15" thickTop="1"/>
  </sheetData>
  <sheetProtection password="C712" sheet="1"/>
  <mergeCells count="30">
    <mergeCell ref="B31:H31"/>
    <mergeCell ref="B30:H30"/>
    <mergeCell ref="B27:H27"/>
    <mergeCell ref="B28:C28"/>
    <mergeCell ref="D29:E29"/>
    <mergeCell ref="F29:G29"/>
    <mergeCell ref="B26:H26"/>
    <mergeCell ref="D28:E28"/>
    <mergeCell ref="F28:G28"/>
    <mergeCell ref="B22:H22"/>
    <mergeCell ref="B17:H17"/>
    <mergeCell ref="B18:H18"/>
    <mergeCell ref="B19:C19"/>
    <mergeCell ref="D19:E19"/>
    <mergeCell ref="F19:G19"/>
    <mergeCell ref="B2:G3"/>
    <mergeCell ref="B11:I11"/>
    <mergeCell ref="B13:D13"/>
    <mergeCell ref="D20:E20"/>
    <mergeCell ref="F20:G20"/>
    <mergeCell ref="B21:H21"/>
    <mergeCell ref="B38:H38"/>
    <mergeCell ref="B39:H39"/>
    <mergeCell ref="B34:H34"/>
    <mergeCell ref="B35:H35"/>
    <mergeCell ref="B36:C36"/>
    <mergeCell ref="D36:E36"/>
    <mergeCell ref="F36:G36"/>
    <mergeCell ref="D37:E37"/>
    <mergeCell ref="F37:G37"/>
  </mergeCells>
  <printOption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A2:I31"/>
  <sheetViews>
    <sheetView showGridLines="0" zoomScale="93" zoomScaleNormal="93" zoomScalePageLayoutView="0" workbookViewId="0" topLeftCell="A15">
      <selection activeCell="F15" sqref="F15"/>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73</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1755.1128551386425</v>
      </c>
      <c r="D5" s="43">
        <v>2053.0962495071562</v>
      </c>
      <c r="E5" s="45">
        <v>1631.085093423274</v>
      </c>
      <c r="F5" s="45">
        <v>1638.046651661491</v>
      </c>
      <c r="G5" s="14">
        <v>1622.2831232370218</v>
      </c>
      <c r="H5" s="47" t="s">
        <v>9</v>
      </c>
    </row>
    <row r="6" spans="2:8" s="17" customFormat="1" ht="14.25">
      <c r="B6" s="18" t="s">
        <v>10</v>
      </c>
      <c r="C6" s="44">
        <v>800.179107841088</v>
      </c>
      <c r="D6" s="44">
        <v>1070.6034570095198</v>
      </c>
      <c r="E6" s="46">
        <v>800.179107841088</v>
      </c>
      <c r="F6" s="46">
        <v>800.179107841088</v>
      </c>
      <c r="G6" s="20">
        <v>800.179107841088</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1755.1128551386425</v>
      </c>
      <c r="D8" s="28">
        <f t="shared" si="0"/>
        <v>2053.0962495071562</v>
      </c>
      <c r="E8" s="28">
        <f t="shared" si="0"/>
        <v>1631.085093423274</v>
      </c>
      <c r="F8" s="28">
        <f>+F5</f>
        <v>1638.046651661491</v>
      </c>
      <c r="G8" s="29">
        <f t="shared" si="0"/>
        <v>1622.2831232370218</v>
      </c>
    </row>
    <row r="9" spans="2:7" s="17" customFormat="1" ht="26.25" thickBot="1">
      <c r="B9" s="30" t="s">
        <v>16</v>
      </c>
      <c r="C9" s="31">
        <f t="shared" si="0"/>
        <v>800.179107841088</v>
      </c>
      <c r="D9" s="31">
        <f t="shared" si="0"/>
        <v>1070.6034570095198</v>
      </c>
      <c r="E9" s="31">
        <f t="shared" si="0"/>
        <v>800.179107841088</v>
      </c>
      <c r="F9" s="31">
        <f>+F6</f>
        <v>800.179107841088</v>
      </c>
      <c r="G9" s="31">
        <f>+G6</f>
        <v>800.179107841088</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t="s">
        <v>9</v>
      </c>
    </row>
    <row r="16" ht="15" thickBot="1"/>
    <row r="17" spans="2:8" ht="15.75" thickTop="1">
      <c r="B17" s="137" t="s">
        <v>71</v>
      </c>
      <c r="C17" s="138"/>
      <c r="D17" s="138"/>
      <c r="E17" s="138"/>
      <c r="F17" s="138"/>
      <c r="G17" s="138"/>
      <c r="H17" s="139"/>
    </row>
    <row r="18" spans="2:8" ht="54" customHeight="1">
      <c r="B18" s="140" t="s">
        <v>74</v>
      </c>
      <c r="C18" s="141"/>
      <c r="D18" s="141"/>
      <c r="E18" s="141"/>
      <c r="F18" s="141"/>
      <c r="G18" s="141"/>
      <c r="H18" s="142"/>
    </row>
    <row r="19" spans="2:8" ht="14.25">
      <c r="B19" s="134" t="s">
        <v>47</v>
      </c>
      <c r="C19" s="135"/>
      <c r="D19" s="136" t="s">
        <v>48</v>
      </c>
      <c r="E19" s="136"/>
      <c r="F19" s="136" t="s">
        <v>49</v>
      </c>
      <c r="G19" s="136"/>
      <c r="H19" s="49" t="s">
        <v>9</v>
      </c>
    </row>
    <row r="20" spans="2:8" ht="14.25">
      <c r="B20" s="48" t="s">
        <v>50</v>
      </c>
      <c r="C20" s="41"/>
      <c r="D20" s="145">
        <v>3262.165929</v>
      </c>
      <c r="E20" s="146"/>
      <c r="F20" s="143">
        <v>1710.17010750689</v>
      </c>
      <c r="G20" s="144"/>
      <c r="H20" s="50"/>
    </row>
    <row r="21" spans="2:8" ht="14.25">
      <c r="B21" s="127" t="s">
        <v>53</v>
      </c>
      <c r="C21" s="128"/>
      <c r="D21" s="128"/>
      <c r="E21" s="128"/>
      <c r="F21" s="128"/>
      <c r="G21" s="128"/>
      <c r="H21" s="129"/>
    </row>
    <row r="22" spans="2:8" ht="30.75" customHeight="1" thickBot="1">
      <c r="B22" s="130" t="s">
        <v>51</v>
      </c>
      <c r="C22" s="131"/>
      <c r="D22" s="131"/>
      <c r="E22" s="131"/>
      <c r="F22" s="131"/>
      <c r="G22" s="131"/>
      <c r="H22" s="132"/>
    </row>
    <row r="23" ht="15" thickTop="1"/>
    <row r="25" ht="15" thickBot="1"/>
    <row r="26" spans="2:8" ht="15.75" thickTop="1">
      <c r="B26" s="137" t="s">
        <v>75</v>
      </c>
      <c r="C26" s="138"/>
      <c r="D26" s="138"/>
      <c r="E26" s="138"/>
      <c r="F26" s="138"/>
      <c r="G26" s="138"/>
      <c r="H26" s="139"/>
    </row>
    <row r="27" spans="2:8" ht="49.5" customHeight="1">
      <c r="B27" s="140" t="s">
        <v>76</v>
      </c>
      <c r="C27" s="141"/>
      <c r="D27" s="141"/>
      <c r="E27" s="141"/>
      <c r="F27" s="141"/>
      <c r="G27" s="141"/>
      <c r="H27" s="142"/>
    </row>
    <row r="28" spans="2:8" ht="14.25">
      <c r="B28" s="134" t="s">
        <v>47</v>
      </c>
      <c r="C28" s="135"/>
      <c r="D28" s="136" t="s">
        <v>48</v>
      </c>
      <c r="E28" s="136"/>
      <c r="F28" s="136" t="s">
        <v>49</v>
      </c>
      <c r="G28" s="136"/>
      <c r="H28" s="49" t="s">
        <v>9</v>
      </c>
    </row>
    <row r="29" spans="2:8" ht="14.25">
      <c r="B29" s="48" t="s">
        <v>50</v>
      </c>
      <c r="C29" s="41"/>
      <c r="D29" s="145">
        <v>3216.828924</v>
      </c>
      <c r="E29" s="146"/>
      <c r="F29" s="143">
        <v>1687.07864460499</v>
      </c>
      <c r="G29" s="144"/>
      <c r="H29" s="50"/>
    </row>
    <row r="30" spans="2:8" ht="14.25">
      <c r="B30" s="127" t="s">
        <v>53</v>
      </c>
      <c r="C30" s="128"/>
      <c r="D30" s="128"/>
      <c r="E30" s="128"/>
      <c r="F30" s="128"/>
      <c r="G30" s="128"/>
      <c r="H30" s="129"/>
    </row>
    <row r="31" spans="2:8" ht="29.25" customHeight="1" thickBot="1">
      <c r="B31" s="130" t="s">
        <v>51</v>
      </c>
      <c r="C31" s="131"/>
      <c r="D31" s="131"/>
      <c r="E31" s="131"/>
      <c r="F31" s="131"/>
      <c r="G31" s="131"/>
      <c r="H31" s="132"/>
    </row>
    <row r="32" ht="15" thickTop="1"/>
  </sheetData>
  <sheetProtection password="C712" sheet="1"/>
  <mergeCells count="21">
    <mergeCell ref="B2:G3"/>
    <mergeCell ref="B11:I11"/>
    <mergeCell ref="B13:D13"/>
    <mergeCell ref="D20:E20"/>
    <mergeCell ref="F20:G20"/>
    <mergeCell ref="B21:H21"/>
    <mergeCell ref="B22:H22"/>
    <mergeCell ref="B17:H17"/>
    <mergeCell ref="B18:H18"/>
    <mergeCell ref="B19:C19"/>
    <mergeCell ref="D19:E19"/>
    <mergeCell ref="F19:G19"/>
    <mergeCell ref="B30:H30"/>
    <mergeCell ref="B31:H31"/>
    <mergeCell ref="B26:H26"/>
    <mergeCell ref="B27:H27"/>
    <mergeCell ref="B28:C28"/>
    <mergeCell ref="D28:E28"/>
    <mergeCell ref="F28:G28"/>
    <mergeCell ref="D29:E29"/>
    <mergeCell ref="F29:G29"/>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24</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2647.248063274082</v>
      </c>
      <c r="D5" s="13" t="e">
        <v>#DIV/0!</v>
      </c>
      <c r="E5" s="13">
        <v>2455.2744960668592</v>
      </c>
      <c r="F5" s="13">
        <v>2454.8928146927733</v>
      </c>
      <c r="G5" s="14">
        <v>2447.145690041387</v>
      </c>
      <c r="H5" s="13">
        <v>4049.523543130162</v>
      </c>
      <c r="I5" s="15">
        <v>1347.3012858235695</v>
      </c>
      <c r="J5" s="16" t="s">
        <v>9</v>
      </c>
    </row>
    <row r="6" spans="2:10" s="17" customFormat="1" ht="14.25">
      <c r="B6" s="18" t="s">
        <v>10</v>
      </c>
      <c r="C6" s="19">
        <v>1208.3476644486407</v>
      </c>
      <c r="D6" s="19">
        <v>1540.1186191710528</v>
      </c>
      <c r="E6" s="19">
        <v>1209.5544096097638</v>
      </c>
      <c r="F6" s="19">
        <v>1210.439729151804</v>
      </c>
      <c r="G6" s="20">
        <v>1208.3476644486407</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2647.248063274082</v>
      </c>
      <c r="D8" s="28" t="e">
        <f t="shared" si="0"/>
        <v>#DIV/0!</v>
      </c>
      <c r="E8" s="28">
        <f t="shared" si="0"/>
        <v>2455.2744960668592</v>
      </c>
      <c r="F8" s="28">
        <f t="shared" si="0"/>
        <v>2454.8928146927733</v>
      </c>
      <c r="G8" s="29">
        <f t="shared" si="0"/>
        <v>2447.145690041387</v>
      </c>
      <c r="H8" s="28">
        <v>4049.523543130162</v>
      </c>
      <c r="I8" s="29">
        <v>1347.3012858235695</v>
      </c>
    </row>
    <row r="9" spans="2:9" s="17" customFormat="1" ht="26.25" thickBot="1">
      <c r="B9" s="30" t="s">
        <v>16</v>
      </c>
      <c r="C9" s="31">
        <f t="shared" si="0"/>
        <v>1208.3476644486407</v>
      </c>
      <c r="D9" s="31">
        <f t="shared" si="0"/>
        <v>1540.1186191710528</v>
      </c>
      <c r="E9" s="31">
        <f t="shared" si="0"/>
        <v>1209.5544096097638</v>
      </c>
      <c r="F9" s="31">
        <f t="shared" si="0"/>
        <v>1210.439729151804</v>
      </c>
      <c r="G9" s="32">
        <f t="shared" si="0"/>
        <v>1208.3476644486407</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4" tint="0.39998000860214233"/>
  </sheetPr>
  <dimension ref="A2:I32"/>
  <sheetViews>
    <sheetView showGridLines="0" zoomScale="93" zoomScaleNormal="93" zoomScalePageLayoutView="0" workbookViewId="0" topLeftCell="A15">
      <selection activeCell="B23" sqref="B23:H23"/>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77</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1511.9547334050935</v>
      </c>
      <c r="D5" s="43">
        <v>1918.0725631552875</v>
      </c>
      <c r="E5" s="45">
        <v>1409.4170403132455</v>
      </c>
      <c r="F5" s="45">
        <v>1408.7547610688068</v>
      </c>
      <c r="G5" s="14">
        <v>1399.4867158143215</v>
      </c>
      <c r="H5" s="47" t="s">
        <v>9</v>
      </c>
    </row>
    <row r="6" spans="2:8" s="17" customFormat="1" ht="14.25">
      <c r="B6" s="18" t="s">
        <v>10</v>
      </c>
      <c r="C6" s="44">
        <v>691.6852250354973</v>
      </c>
      <c r="D6" s="44">
        <v>1003.9111081101682</v>
      </c>
      <c r="E6" s="46">
        <v>691.8063320636359</v>
      </c>
      <c r="F6" s="46">
        <v>691.8887879125814</v>
      </c>
      <c r="G6" s="20">
        <v>691.6852250354973</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1511.9547334050935</v>
      </c>
      <c r="D8" s="28">
        <f t="shared" si="0"/>
        <v>1918.0725631552875</v>
      </c>
      <c r="E8" s="28">
        <f t="shared" si="0"/>
        <v>1409.4170403132455</v>
      </c>
      <c r="F8" s="28">
        <f>+F5</f>
        <v>1408.7547610688068</v>
      </c>
      <c r="G8" s="29">
        <f t="shared" si="0"/>
        <v>1399.4867158143215</v>
      </c>
    </row>
    <row r="9" spans="2:7" s="17" customFormat="1" ht="26.25" thickBot="1">
      <c r="B9" s="30" t="s">
        <v>16</v>
      </c>
      <c r="C9" s="31">
        <f t="shared" si="0"/>
        <v>691.6852250354973</v>
      </c>
      <c r="D9" s="31">
        <f t="shared" si="0"/>
        <v>1003.9111081101682</v>
      </c>
      <c r="E9" s="31">
        <f t="shared" si="0"/>
        <v>691.8063320636359</v>
      </c>
      <c r="F9" s="31">
        <f>+F6</f>
        <v>691.8887879125814</v>
      </c>
      <c r="G9" s="31">
        <f>+G6</f>
        <v>691.6852250354973</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row r="18" ht="15" thickBot="1"/>
    <row r="19" spans="2:8" ht="15.75" thickTop="1">
      <c r="B19" s="137" t="s">
        <v>75</v>
      </c>
      <c r="C19" s="138"/>
      <c r="D19" s="138"/>
      <c r="E19" s="138"/>
      <c r="F19" s="138"/>
      <c r="G19" s="138"/>
      <c r="H19" s="139"/>
    </row>
    <row r="20" spans="2:8" ht="49.5" customHeight="1">
      <c r="B20" s="140" t="s">
        <v>78</v>
      </c>
      <c r="C20" s="141"/>
      <c r="D20" s="141"/>
      <c r="E20" s="141"/>
      <c r="F20" s="141"/>
      <c r="G20" s="141"/>
      <c r="H20" s="142"/>
    </row>
    <row r="21" spans="2:8" ht="14.25">
      <c r="B21" s="134" t="s">
        <v>47</v>
      </c>
      <c r="C21" s="135"/>
      <c r="D21" s="136" t="s">
        <v>48</v>
      </c>
      <c r="E21" s="136"/>
      <c r="F21" s="136" t="s">
        <v>49</v>
      </c>
      <c r="G21" s="136"/>
      <c r="H21" s="49" t="s">
        <v>9</v>
      </c>
    </row>
    <row r="22" spans="2:8" ht="14.25">
      <c r="B22" s="48" t="s">
        <v>50</v>
      </c>
      <c r="C22" s="41"/>
      <c r="D22" s="145">
        <v>2341.79023268571</v>
      </c>
      <c r="E22" s="146"/>
      <c r="F22" s="143">
        <v>1230.28530588432</v>
      </c>
      <c r="G22" s="144"/>
      <c r="H22" s="50"/>
    </row>
    <row r="23" spans="2:8" ht="14.25">
      <c r="B23" s="127" t="s">
        <v>53</v>
      </c>
      <c r="C23" s="128"/>
      <c r="D23" s="128"/>
      <c r="E23" s="128"/>
      <c r="F23" s="128"/>
      <c r="G23" s="128"/>
      <c r="H23" s="129"/>
    </row>
    <row r="24" spans="2:8" ht="29.25" customHeight="1" thickBot="1">
      <c r="B24" s="130" t="s">
        <v>51</v>
      </c>
      <c r="C24" s="131"/>
      <c r="D24" s="131"/>
      <c r="E24" s="131"/>
      <c r="F24" s="131"/>
      <c r="G24" s="131"/>
      <c r="H24" s="132"/>
    </row>
    <row r="25" ht="15" thickTop="1"/>
    <row r="26" ht="15" thickBot="1"/>
    <row r="27" spans="2:8" ht="15.75" thickTop="1">
      <c r="B27" s="137" t="s">
        <v>75</v>
      </c>
      <c r="C27" s="138"/>
      <c r="D27" s="138"/>
      <c r="E27" s="138"/>
      <c r="F27" s="138"/>
      <c r="G27" s="138"/>
      <c r="H27" s="139"/>
    </row>
    <row r="28" spans="2:8" ht="40.5" customHeight="1">
      <c r="B28" s="140" t="s">
        <v>79</v>
      </c>
      <c r="C28" s="141"/>
      <c r="D28" s="141"/>
      <c r="E28" s="141"/>
      <c r="F28" s="141"/>
      <c r="G28" s="141"/>
      <c r="H28" s="142"/>
    </row>
    <row r="29" spans="2:8" ht="14.25">
      <c r="B29" s="134" t="s">
        <v>47</v>
      </c>
      <c r="C29" s="135"/>
      <c r="D29" s="136" t="s">
        <v>48</v>
      </c>
      <c r="E29" s="136"/>
      <c r="F29" s="136" t="s">
        <v>49</v>
      </c>
      <c r="G29" s="136"/>
      <c r="H29" s="49" t="s">
        <v>9</v>
      </c>
    </row>
    <row r="30" spans="2:8" ht="14.25">
      <c r="B30" s="48" t="s">
        <v>50</v>
      </c>
      <c r="C30" s="41"/>
      <c r="D30" s="145">
        <v>2463.760224</v>
      </c>
      <c r="E30" s="146"/>
      <c r="F30" s="143">
        <v>1296.62418159274</v>
      </c>
      <c r="G30" s="144"/>
      <c r="H30" s="50"/>
    </row>
    <row r="31" spans="2:8" ht="14.25">
      <c r="B31" s="127" t="s">
        <v>53</v>
      </c>
      <c r="C31" s="128"/>
      <c r="D31" s="128"/>
      <c r="E31" s="128"/>
      <c r="F31" s="128"/>
      <c r="G31" s="128"/>
      <c r="H31" s="129"/>
    </row>
    <row r="32" spans="2:8" ht="34.5" customHeight="1" thickBot="1">
      <c r="B32" s="130" t="s">
        <v>51</v>
      </c>
      <c r="C32" s="131"/>
      <c r="D32" s="131"/>
      <c r="E32" s="131"/>
      <c r="F32" s="131"/>
      <c r="G32" s="131"/>
      <c r="H32" s="132"/>
    </row>
    <row r="33" ht="15" thickTop="1"/>
  </sheetData>
  <sheetProtection password="C712" sheet="1"/>
  <mergeCells count="21">
    <mergeCell ref="D22:E22"/>
    <mergeCell ref="B29:C29"/>
    <mergeCell ref="D30:E30"/>
    <mergeCell ref="B2:G3"/>
    <mergeCell ref="B11:I11"/>
    <mergeCell ref="B13:D13"/>
    <mergeCell ref="B24:H24"/>
    <mergeCell ref="B21:C21"/>
    <mergeCell ref="B19:H19"/>
    <mergeCell ref="B23:H23"/>
    <mergeCell ref="B20:H20"/>
    <mergeCell ref="B27:H27"/>
    <mergeCell ref="F21:G21"/>
    <mergeCell ref="F22:G22"/>
    <mergeCell ref="D21:E21"/>
    <mergeCell ref="B32:H32"/>
    <mergeCell ref="D29:E29"/>
    <mergeCell ref="F29:G29"/>
    <mergeCell ref="B31:H31"/>
    <mergeCell ref="B28:H28"/>
    <mergeCell ref="F30:G30"/>
  </mergeCells>
  <printOp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A2:I15"/>
  <sheetViews>
    <sheetView showGridLines="0" zoomScale="93" zoomScaleNormal="93" zoomScalePageLayoutView="0" workbookViewId="0" topLeftCell="A1">
      <selection activeCell="G22" sqref="G22"/>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80</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5</v>
      </c>
    </row>
    <row r="5" spans="2:8" ht="27.75" customHeight="1" thickTop="1">
      <c r="B5" s="12" t="s">
        <v>8</v>
      </c>
      <c r="C5" s="43">
        <v>918.8063547682224</v>
      </c>
      <c r="D5" s="43">
        <v>1388.960715064668</v>
      </c>
      <c r="E5" s="45">
        <v>857.1043871318793</v>
      </c>
      <c r="F5" s="45">
        <v>854.5737616181019</v>
      </c>
      <c r="G5" s="14">
        <v>855.6796857286702</v>
      </c>
      <c r="H5" s="47" t="s">
        <v>9</v>
      </c>
    </row>
    <row r="6" spans="2:8" s="17" customFormat="1" ht="14.25">
      <c r="B6" s="18" t="s">
        <v>10</v>
      </c>
      <c r="C6" s="44">
        <v>420.5640842075445</v>
      </c>
      <c r="D6" s="44">
        <v>724.8516413029266</v>
      </c>
      <c r="E6" s="46">
        <v>420.56152459856696</v>
      </c>
      <c r="F6" s="46">
        <v>420.5579535522155</v>
      </c>
      <c r="G6" s="20">
        <v>420.5640842075445</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918.8063547682224</v>
      </c>
      <c r="D8" s="28">
        <f t="shared" si="0"/>
        <v>1388.960715064668</v>
      </c>
      <c r="E8" s="28">
        <f t="shared" si="0"/>
        <v>857.1043871318793</v>
      </c>
      <c r="F8" s="28">
        <f>+F5</f>
        <v>854.5737616181019</v>
      </c>
      <c r="G8" s="29">
        <f t="shared" si="0"/>
        <v>855.6796857286702</v>
      </c>
    </row>
    <row r="9" spans="2:7" s="17" customFormat="1" ht="26.25" thickBot="1">
      <c r="B9" s="30" t="s">
        <v>16</v>
      </c>
      <c r="C9" s="31">
        <f t="shared" si="0"/>
        <v>420.5640842075445</v>
      </c>
      <c r="D9" s="31">
        <f t="shared" si="0"/>
        <v>724.8516413029266</v>
      </c>
      <c r="E9" s="31">
        <f t="shared" si="0"/>
        <v>420.56152459856696</v>
      </c>
      <c r="F9" s="31">
        <f>+F6</f>
        <v>420.5579535522155</v>
      </c>
      <c r="G9" s="31">
        <f>+G6</f>
        <v>420.5640842075445</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6" ht="14.25">
      <c r="A15" s="36"/>
      <c r="B15" s="37"/>
      <c r="C15" s="39"/>
      <c r="D15" s="39"/>
      <c r="E15" s="39"/>
      <c r="F15" s="39"/>
    </row>
  </sheetData>
  <sheetProtection password="C712" sheet="1"/>
  <mergeCells count="3">
    <mergeCell ref="B2:G3"/>
    <mergeCell ref="B11:I11"/>
    <mergeCell ref="B13:D13"/>
  </mergeCells>
  <printOp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A2:I16"/>
  <sheetViews>
    <sheetView showGridLines="0" zoomScale="93" zoomScaleNormal="93" zoomScalePageLayoutView="0" workbookViewId="0" topLeftCell="A1">
      <selection activeCell="B2" sqref="B2:G3"/>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81</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82</v>
      </c>
    </row>
    <row r="5" spans="2:8" ht="27.75" customHeight="1" thickTop="1">
      <c r="B5" s="12" t="s">
        <v>8</v>
      </c>
      <c r="C5" s="43">
        <v>1026.4056934879113</v>
      </c>
      <c r="D5" s="43">
        <v>1604.561828809805</v>
      </c>
      <c r="E5" s="45">
        <v>952.414669775352</v>
      </c>
      <c r="F5" s="45">
        <v>950.5694807774544</v>
      </c>
      <c r="G5" s="14">
        <v>950.5038956016439</v>
      </c>
      <c r="H5" s="47" t="s">
        <v>9</v>
      </c>
    </row>
    <row r="6" spans="2:8" s="17" customFormat="1" ht="14.25">
      <c r="B6" s="18" t="s">
        <v>10</v>
      </c>
      <c r="C6" s="44">
        <v>467.9518981890724</v>
      </c>
      <c r="D6" s="44">
        <v>771.0162072028278</v>
      </c>
      <c r="E6" s="46">
        <v>468.01703674464466</v>
      </c>
      <c r="F6" s="46">
        <v>468.145521190571</v>
      </c>
      <c r="G6" s="20">
        <v>467.9518981890724</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1026.4056934879113</v>
      </c>
      <c r="D8" s="28">
        <f t="shared" si="0"/>
        <v>1604.561828809805</v>
      </c>
      <c r="E8" s="28">
        <f t="shared" si="0"/>
        <v>952.414669775352</v>
      </c>
      <c r="F8" s="28">
        <f>+F5</f>
        <v>950.5694807774544</v>
      </c>
      <c r="G8" s="29">
        <f t="shared" si="0"/>
        <v>950.5038956016439</v>
      </c>
    </row>
    <row r="9" spans="2:7" s="17" customFormat="1" ht="26.25" thickBot="1">
      <c r="B9" s="30" t="s">
        <v>16</v>
      </c>
      <c r="C9" s="31">
        <f t="shared" si="0"/>
        <v>467.9518981890724</v>
      </c>
      <c r="D9" s="31">
        <f t="shared" si="0"/>
        <v>771.0162072028278</v>
      </c>
      <c r="E9" s="31">
        <f t="shared" si="0"/>
        <v>468.01703674464466</v>
      </c>
      <c r="F9" s="31">
        <f>+F6</f>
        <v>468.145521190571</v>
      </c>
      <c r="G9" s="31">
        <f>+G6</f>
        <v>467.9518981890724</v>
      </c>
    </row>
    <row r="10" spans="2:9" s="17" customFormat="1" ht="11.25" customHeight="1" thickTop="1">
      <c r="B10" s="147" t="s">
        <v>83</v>
      </c>
      <c r="C10" s="147"/>
      <c r="D10" s="147"/>
      <c r="E10" s="147"/>
      <c r="F10" s="147"/>
      <c r="G10" s="147"/>
      <c r="H10" s="34"/>
      <c r="I10" s="34"/>
    </row>
    <row r="11" spans="2:9" s="17" customFormat="1" ht="11.25" customHeight="1">
      <c r="B11" s="33"/>
      <c r="C11" s="34"/>
      <c r="D11" s="34"/>
      <c r="E11" s="34"/>
      <c r="F11" s="34"/>
      <c r="G11" s="34"/>
      <c r="H11" s="34"/>
      <c r="I11" s="34"/>
    </row>
    <row r="12" spans="2:9" s="35" customFormat="1" ht="24.75" customHeight="1">
      <c r="B12" s="125" t="s">
        <v>52</v>
      </c>
      <c r="C12" s="125"/>
      <c r="D12" s="125"/>
      <c r="E12" s="125"/>
      <c r="F12" s="125"/>
      <c r="G12" s="125"/>
      <c r="H12" s="125"/>
      <c r="I12" s="125"/>
    </row>
    <row r="13" spans="1:6" ht="15" customHeight="1">
      <c r="A13" s="36"/>
      <c r="B13" s="37" t="s">
        <v>18</v>
      </c>
      <c r="C13" s="37"/>
      <c r="D13" s="37"/>
      <c r="E13" s="37"/>
      <c r="F13" s="37"/>
    </row>
    <row r="14" spans="1:6" ht="36" customHeight="1" hidden="1">
      <c r="A14" s="36"/>
      <c r="B14" s="126" t="s">
        <v>19</v>
      </c>
      <c r="C14" s="126"/>
      <c r="D14" s="126"/>
      <c r="E14" s="38"/>
      <c r="F14" s="38"/>
    </row>
    <row r="15" spans="1:6" ht="14.25" hidden="1">
      <c r="A15" s="36"/>
      <c r="B15" s="37" t="s">
        <v>20</v>
      </c>
      <c r="C15" s="39"/>
      <c r="D15" s="39"/>
      <c r="E15" s="39"/>
      <c r="F15" s="39"/>
    </row>
    <row r="16" spans="1:6" ht="14.25">
      <c r="A16" s="36"/>
      <c r="B16" s="37"/>
      <c r="C16" s="39"/>
      <c r="D16" s="39"/>
      <c r="E16" s="39"/>
      <c r="F16" s="39"/>
    </row>
  </sheetData>
  <sheetProtection password="C712" sheet="1"/>
  <mergeCells count="4">
    <mergeCell ref="B2:G3"/>
    <mergeCell ref="B12:I12"/>
    <mergeCell ref="B14:D14"/>
    <mergeCell ref="B10:G10"/>
  </mergeCells>
  <printOption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A2:J29"/>
  <sheetViews>
    <sheetView showGridLines="0" zoomScalePageLayoutView="0" workbookViewId="0" topLeftCell="A1">
      <selection activeCell="J27" sqref="J27"/>
    </sheetView>
  </sheetViews>
  <sheetFormatPr defaultColWidth="0" defaultRowHeight="15"/>
  <cols>
    <col min="1" max="1" width="4.28125" style="1" customWidth="1"/>
    <col min="2" max="2" width="54.00390625" style="1" customWidth="1"/>
    <col min="3" max="6" width="15.7109375" style="1" customWidth="1"/>
    <col min="7" max="7" width="16.421875" style="1" customWidth="1"/>
    <col min="8" max="8" width="5.00390625" style="1" customWidth="1"/>
    <col min="9" max="9" width="10.140625" style="1" bestFit="1" customWidth="1"/>
    <col min="10" max="10" width="8.7109375" style="1" customWidth="1"/>
    <col min="11" max="11" width="11.421875" style="1" customWidth="1"/>
    <col min="12" max="16384" width="0" style="1" hidden="1" customWidth="1"/>
  </cols>
  <sheetData>
    <row r="1" ht="15" thickBot="1"/>
    <row r="2" spans="2:7" ht="15" customHeight="1" thickTop="1">
      <c r="B2" s="119" t="s">
        <v>84</v>
      </c>
      <c r="C2" s="120"/>
      <c r="D2" s="120"/>
      <c r="E2" s="120"/>
      <c r="F2" s="120"/>
      <c r="G2" s="121"/>
    </row>
    <row r="3" spans="2:7" ht="25.5" customHeight="1">
      <c r="B3" s="122"/>
      <c r="C3" s="123"/>
      <c r="D3" s="123"/>
      <c r="E3" s="123"/>
      <c r="F3" s="123"/>
      <c r="G3" s="124"/>
    </row>
    <row r="4" spans="2:7" ht="47.25" customHeight="1" thickBot="1">
      <c r="B4" s="6" t="s">
        <v>0</v>
      </c>
      <c r="C4" s="7" t="s">
        <v>1</v>
      </c>
      <c r="D4" s="7" t="s">
        <v>2</v>
      </c>
      <c r="E4" s="7" t="s">
        <v>3</v>
      </c>
      <c r="F4" s="7" t="s">
        <v>4</v>
      </c>
      <c r="G4" s="9" t="s">
        <v>85</v>
      </c>
    </row>
    <row r="5" spans="2:8" ht="27.75" customHeight="1" thickTop="1">
      <c r="B5" s="12" t="s">
        <v>8</v>
      </c>
      <c r="C5" s="43">
        <v>991.9597711189846</v>
      </c>
      <c r="D5" s="43">
        <v>1457.3126283275126</v>
      </c>
      <c r="E5" s="45">
        <v>917.8403657950505</v>
      </c>
      <c r="F5" s="45">
        <v>912.5004405518063</v>
      </c>
      <c r="G5" s="14">
        <v>913.1282321959592</v>
      </c>
      <c r="H5" s="47" t="s">
        <v>9</v>
      </c>
    </row>
    <row r="6" spans="2:8" s="17" customFormat="1" ht="14.25">
      <c r="B6" s="18" t="s">
        <v>10</v>
      </c>
      <c r="C6" s="44">
        <v>451.23949011462696</v>
      </c>
      <c r="D6" s="44">
        <v>747.6848947347557</v>
      </c>
      <c r="E6" s="46">
        <v>451.02720677889454</v>
      </c>
      <c r="F6" s="46">
        <v>450.75105737591696</v>
      </c>
      <c r="G6" s="20">
        <v>451.23949011462696</v>
      </c>
      <c r="H6" s="21" t="s">
        <v>9</v>
      </c>
    </row>
    <row r="7" spans="2:7" ht="27.75" customHeight="1">
      <c r="B7" s="22" t="s">
        <v>11</v>
      </c>
      <c r="C7" s="23" t="s">
        <v>12</v>
      </c>
      <c r="D7" s="24" t="s">
        <v>13</v>
      </c>
      <c r="E7" s="24" t="s">
        <v>13</v>
      </c>
      <c r="F7" s="24" t="s">
        <v>13</v>
      </c>
      <c r="G7" s="25" t="s">
        <v>13</v>
      </c>
    </row>
    <row r="8" spans="2:7" ht="41.25" customHeight="1">
      <c r="B8" s="27" t="s">
        <v>15</v>
      </c>
      <c r="C8" s="28">
        <f aca="true" t="shared" si="0" ref="C8:G9">+C5</f>
        <v>991.9597711189846</v>
      </c>
      <c r="D8" s="28">
        <f t="shared" si="0"/>
        <v>1457.3126283275126</v>
      </c>
      <c r="E8" s="28">
        <f t="shared" si="0"/>
        <v>917.8403657950505</v>
      </c>
      <c r="F8" s="28">
        <f>+F5</f>
        <v>912.5004405518063</v>
      </c>
      <c r="G8" s="29">
        <f t="shared" si="0"/>
        <v>913.1282321959592</v>
      </c>
    </row>
    <row r="9" spans="2:7" s="17" customFormat="1" ht="26.25" thickBot="1">
      <c r="B9" s="30" t="s">
        <v>16</v>
      </c>
      <c r="C9" s="31">
        <f t="shared" si="0"/>
        <v>451.23949011462696</v>
      </c>
      <c r="D9" s="31">
        <f t="shared" si="0"/>
        <v>747.6848947347557</v>
      </c>
      <c r="E9" s="31">
        <f t="shared" si="0"/>
        <v>451.02720677889454</v>
      </c>
      <c r="F9" s="31">
        <f>+F6</f>
        <v>450.75105737591696</v>
      </c>
      <c r="G9" s="31">
        <f>+G6</f>
        <v>451.23949011462696</v>
      </c>
    </row>
    <row r="10" spans="2:9" s="17" customFormat="1" ht="11.25" customHeight="1" thickTop="1">
      <c r="B10" s="33"/>
      <c r="C10" s="34"/>
      <c r="D10" s="34"/>
      <c r="E10" s="34"/>
      <c r="F10" s="34"/>
      <c r="G10" s="34"/>
      <c r="H10" s="34"/>
      <c r="I10" s="34"/>
    </row>
    <row r="11" spans="2:9" s="35" customFormat="1" ht="24.75" customHeight="1">
      <c r="B11" s="125" t="s">
        <v>52</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spans="1:9" ht="14.25">
      <c r="A15" s="36"/>
      <c r="B15" s="37"/>
      <c r="C15" s="69"/>
      <c r="D15" s="69"/>
      <c r="E15" s="69"/>
      <c r="F15" s="69"/>
      <c r="G15" s="70"/>
      <c r="H15" s="70"/>
      <c r="I15" s="70"/>
    </row>
    <row r="16" spans="2:10" ht="14.25">
      <c r="B16" s="53"/>
      <c r="C16" s="61"/>
      <c r="D16" s="60"/>
      <c r="E16" s="60"/>
      <c r="F16" s="60"/>
      <c r="G16" s="60"/>
      <c r="H16" s="60"/>
      <c r="I16" s="62"/>
      <c r="J16" s="51"/>
    </row>
    <row r="17" spans="2:10" ht="14.25">
      <c r="B17" s="53"/>
      <c r="C17" s="63"/>
      <c r="D17" s="52"/>
      <c r="E17" s="52"/>
      <c r="F17" s="52"/>
      <c r="G17" s="52"/>
      <c r="H17" s="52"/>
      <c r="I17" s="64"/>
      <c r="J17" s="51"/>
    </row>
    <row r="18" spans="2:10" ht="14.25">
      <c r="B18" s="53"/>
      <c r="C18" s="63"/>
      <c r="D18" s="52"/>
      <c r="E18" s="52"/>
      <c r="F18" s="52"/>
      <c r="G18" s="52"/>
      <c r="H18" s="52"/>
      <c r="I18" s="64"/>
      <c r="J18" s="51"/>
    </row>
    <row r="19" spans="2:10" ht="15">
      <c r="B19" s="53"/>
      <c r="C19" s="154" t="s">
        <v>86</v>
      </c>
      <c r="D19" s="155"/>
      <c r="E19" s="155"/>
      <c r="F19" s="155"/>
      <c r="G19" s="155"/>
      <c r="H19" s="155"/>
      <c r="I19" s="156"/>
      <c r="J19" s="51"/>
    </row>
    <row r="20" spans="2:10" ht="61.5" customHeight="1">
      <c r="B20" s="53"/>
      <c r="C20" s="157" t="s">
        <v>87</v>
      </c>
      <c r="D20" s="158"/>
      <c r="E20" s="158"/>
      <c r="F20" s="158"/>
      <c r="G20" s="158"/>
      <c r="H20" s="158"/>
      <c r="I20" s="159"/>
      <c r="J20" s="51"/>
    </row>
    <row r="21" spans="2:10" ht="14.25">
      <c r="B21" s="53"/>
      <c r="C21" s="65"/>
      <c r="D21" s="54"/>
      <c r="E21" s="54"/>
      <c r="F21" s="54"/>
      <c r="G21" s="54"/>
      <c r="H21" s="54"/>
      <c r="I21" s="66"/>
      <c r="J21" s="51"/>
    </row>
    <row r="22" spans="2:10" ht="25.5">
      <c r="B22" s="53"/>
      <c r="C22" s="160" t="s">
        <v>47</v>
      </c>
      <c r="D22" s="161"/>
      <c r="E22" s="161"/>
      <c r="F22" s="161"/>
      <c r="G22" s="161"/>
      <c r="H22" s="162"/>
      <c r="I22" s="55" t="s">
        <v>49</v>
      </c>
      <c r="J22" s="51"/>
    </row>
    <row r="23" spans="2:10" ht="14.25">
      <c r="B23" s="53"/>
      <c r="C23" s="56" t="s">
        <v>88</v>
      </c>
      <c r="D23" s="57"/>
      <c r="E23" s="57"/>
      <c r="F23" s="57"/>
      <c r="G23" s="57"/>
      <c r="H23" s="58"/>
      <c r="I23" s="58">
        <v>372.8424473673779</v>
      </c>
      <c r="J23" s="51"/>
    </row>
    <row r="24" spans="2:10" ht="14.25">
      <c r="B24" s="53"/>
      <c r="C24" s="148" t="s">
        <v>51</v>
      </c>
      <c r="D24" s="149"/>
      <c r="E24" s="149"/>
      <c r="F24" s="149"/>
      <c r="G24" s="149"/>
      <c r="H24" s="149"/>
      <c r="I24" s="150"/>
      <c r="J24" s="51"/>
    </row>
    <row r="25" spans="2:10" ht="14.25">
      <c r="B25" s="53"/>
      <c r="C25" s="151"/>
      <c r="D25" s="152"/>
      <c r="E25" s="152"/>
      <c r="F25" s="152"/>
      <c r="G25" s="152"/>
      <c r="H25" s="152"/>
      <c r="I25" s="153"/>
      <c r="J25" s="51"/>
    </row>
    <row r="26" spans="2:10" ht="14.25">
      <c r="B26" s="53"/>
      <c r="C26" s="63"/>
      <c r="D26" s="52"/>
      <c r="E26" s="52"/>
      <c r="F26" s="52"/>
      <c r="G26" s="52"/>
      <c r="H26" s="52"/>
      <c r="I26" s="64"/>
      <c r="J26" s="51"/>
    </row>
    <row r="27" spans="2:10" ht="14.25">
      <c r="B27" s="53"/>
      <c r="C27" s="63"/>
      <c r="D27" s="52"/>
      <c r="E27" s="52"/>
      <c r="F27" s="52"/>
      <c r="G27" s="52"/>
      <c r="H27" s="52"/>
      <c r="I27" s="64"/>
      <c r="J27" s="51"/>
    </row>
    <row r="28" spans="2:10" ht="14.25">
      <c r="B28" s="53"/>
      <c r="C28" s="63"/>
      <c r="D28" s="52"/>
      <c r="E28" s="52"/>
      <c r="F28" s="52"/>
      <c r="G28" s="52"/>
      <c r="H28" s="52"/>
      <c r="I28" s="64"/>
      <c r="J28" s="51"/>
    </row>
    <row r="29" spans="2:10" ht="14.25">
      <c r="B29" s="53"/>
      <c r="C29" s="67"/>
      <c r="D29" s="59"/>
      <c r="E29" s="59"/>
      <c r="F29" s="59"/>
      <c r="G29" s="59"/>
      <c r="H29" s="59"/>
      <c r="I29" s="68"/>
      <c r="J29" s="51"/>
    </row>
  </sheetData>
  <sheetProtection password="C712" sheet="1"/>
  <mergeCells count="7">
    <mergeCell ref="C24:I25"/>
    <mergeCell ref="B2:G3"/>
    <mergeCell ref="B11:I11"/>
    <mergeCell ref="B13:D13"/>
    <mergeCell ref="C19:I19"/>
    <mergeCell ref="C20:I20"/>
    <mergeCell ref="C22:H22"/>
  </mergeCells>
  <printOptions/>
  <pageMargins left="0.7" right="0.7" top="0.75" bottom="0.75" header="0.3" footer="0.3"/>
  <pageSetup orientation="portrait" r:id="rId2"/>
  <drawing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A2:J15"/>
  <sheetViews>
    <sheetView showGridLines="0" zoomScalePageLayoutView="0" workbookViewId="0" topLeftCell="A1">
      <selection activeCell="F8" sqref="F8"/>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89</v>
      </c>
      <c r="C2" s="120"/>
      <c r="D2" s="120"/>
      <c r="E2" s="120"/>
      <c r="F2" s="120"/>
      <c r="G2" s="120"/>
      <c r="H2" s="121"/>
    </row>
    <row r="3" spans="2:8" ht="25.5" customHeight="1">
      <c r="B3" s="122"/>
      <c r="C3" s="123"/>
      <c r="D3" s="123"/>
      <c r="E3" s="123"/>
      <c r="F3" s="123"/>
      <c r="G3" s="123"/>
      <c r="H3" s="124"/>
    </row>
    <row r="4" spans="2:8" ht="93" customHeight="1" thickBot="1">
      <c r="B4" s="6" t="s">
        <v>0</v>
      </c>
      <c r="C4" s="7" t="s">
        <v>1</v>
      </c>
      <c r="D4" s="7" t="s">
        <v>2</v>
      </c>
      <c r="E4" s="7" t="s">
        <v>3</v>
      </c>
      <c r="F4" s="7" t="s">
        <v>4</v>
      </c>
      <c r="G4" s="9" t="s">
        <v>90</v>
      </c>
      <c r="H4" s="9" t="s">
        <v>85</v>
      </c>
    </row>
    <row r="5" spans="2:9" ht="27.75" customHeight="1" thickTop="1">
      <c r="B5" s="12" t="s">
        <v>8</v>
      </c>
      <c r="C5" s="43">
        <v>1175.8937035577817</v>
      </c>
      <c r="D5" s="43">
        <v>1759.0133291725144</v>
      </c>
      <c r="E5" s="45">
        <v>1086.6565276219153</v>
      </c>
      <c r="F5" s="45">
        <v>1089.2493381975057</v>
      </c>
      <c r="G5" s="13">
        <f>+H5*0.9</f>
        <v>990.2386115341114</v>
      </c>
      <c r="H5" s="72">
        <v>1100.2651239267905</v>
      </c>
      <c r="I5" s="47" t="s">
        <v>9</v>
      </c>
    </row>
    <row r="6" spans="2:9" s="17" customFormat="1" ht="14.25">
      <c r="B6" s="18" t="s">
        <v>10</v>
      </c>
      <c r="C6" s="44">
        <v>535.0076283449432</v>
      </c>
      <c r="D6" s="44">
        <v>846.0695115774714</v>
      </c>
      <c r="E6" s="46">
        <v>534.6666361413136</v>
      </c>
      <c r="F6" s="46">
        <v>533.2835065266199</v>
      </c>
      <c r="G6" s="19">
        <f>+H6*0.9</f>
        <v>481.5068655104489</v>
      </c>
      <c r="H6" s="73">
        <v>535.0076283449432</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1175.8937035577817</v>
      </c>
      <c r="D8" s="28">
        <f t="shared" si="0"/>
        <v>1759.0133291725144</v>
      </c>
      <c r="E8" s="28">
        <f t="shared" si="0"/>
        <v>1086.6565276219153</v>
      </c>
      <c r="F8" s="28">
        <f>+F5</f>
        <v>1089.2493381975057</v>
      </c>
      <c r="G8" s="71">
        <f>+G5</f>
        <v>990.2386115341114</v>
      </c>
      <c r="H8" s="74">
        <f t="shared" si="0"/>
        <v>1100.2651239267905</v>
      </c>
    </row>
    <row r="9" spans="2:8" s="17" customFormat="1" ht="26.25" thickBot="1">
      <c r="B9" s="30" t="s">
        <v>16</v>
      </c>
      <c r="C9" s="31">
        <f t="shared" si="0"/>
        <v>535.0076283449432</v>
      </c>
      <c r="D9" s="31">
        <f t="shared" si="0"/>
        <v>846.0695115774714</v>
      </c>
      <c r="E9" s="31">
        <f t="shared" si="0"/>
        <v>534.6666361413136</v>
      </c>
      <c r="F9" s="31">
        <f>+F6</f>
        <v>533.2835065266199</v>
      </c>
      <c r="G9" s="31">
        <f>+G6</f>
        <v>481.5068655104489</v>
      </c>
      <c r="H9" s="31">
        <f>+H6</f>
        <v>535.0076283449432</v>
      </c>
    </row>
    <row r="10" spans="2:10" s="17" customFormat="1" ht="11.25" customHeight="1" thickTop="1">
      <c r="B10" s="33"/>
      <c r="C10" s="34"/>
      <c r="D10" s="34"/>
      <c r="E10" s="34"/>
      <c r="F10" s="34"/>
      <c r="G10" s="34"/>
      <c r="H10" s="34"/>
      <c r="I10" s="34"/>
      <c r="J10" s="34"/>
    </row>
    <row r="11" spans="2:10" s="35" customFormat="1" ht="24.75" customHeight="1">
      <c r="B11" s="125" t="s">
        <v>52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sheetData>
  <sheetProtection password="C712" sheet="1"/>
  <mergeCells count="3">
    <mergeCell ref="B2:H3"/>
    <mergeCell ref="B11:J11"/>
    <mergeCell ref="B13:D13"/>
  </mergeCells>
  <printOption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sheetPr>
    <tabColor theme="3" tint="0.5999900102615356"/>
  </sheetPr>
  <dimension ref="A2:J15"/>
  <sheetViews>
    <sheetView showGridLines="0" zoomScalePageLayoutView="0" workbookViewId="0" topLeftCell="A1">
      <selection activeCell="E22" sqref="E22"/>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92</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1246.8696730290515</v>
      </c>
      <c r="D5" s="43">
        <v>1844.2706320006746</v>
      </c>
      <c r="E5" s="45">
        <v>1157.8606645914901</v>
      </c>
      <c r="F5" s="45">
        <v>1163.4020688260355</v>
      </c>
      <c r="G5" s="13">
        <v>1170.55545204331</v>
      </c>
      <c r="H5" s="72">
        <v>1045.4694025542226</v>
      </c>
      <c r="I5" s="47" t="s">
        <v>9</v>
      </c>
    </row>
    <row r="6" spans="2:9" s="17" customFormat="1" ht="14.25">
      <c r="B6" s="18" t="s">
        <v>10</v>
      </c>
      <c r="C6" s="44">
        <v>570.3382440584978</v>
      </c>
      <c r="D6" s="44">
        <v>886.7473023666373</v>
      </c>
      <c r="E6" s="46">
        <v>569.3914005688321</v>
      </c>
      <c r="F6" s="46">
        <v>568.7841302928194</v>
      </c>
      <c r="G6" s="19">
        <v>570.3382440584978</v>
      </c>
      <c r="H6" s="73">
        <v>513.3044196526481</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1246.8696730290515</v>
      </c>
      <c r="D8" s="28">
        <f t="shared" si="0"/>
        <v>1844.2706320006746</v>
      </c>
      <c r="E8" s="28">
        <f t="shared" si="0"/>
        <v>1157.8606645914901</v>
      </c>
      <c r="F8" s="28">
        <f>+F5</f>
        <v>1163.4020688260355</v>
      </c>
      <c r="G8" s="71">
        <f>+G5</f>
        <v>1170.55545204331</v>
      </c>
      <c r="H8" s="74">
        <f t="shared" si="0"/>
        <v>1045.4694025542226</v>
      </c>
    </row>
    <row r="9" spans="2:8" s="17" customFormat="1" ht="26.25" thickBot="1">
      <c r="B9" s="30" t="s">
        <v>16</v>
      </c>
      <c r="C9" s="31">
        <f t="shared" si="0"/>
        <v>570.3382440584978</v>
      </c>
      <c r="D9" s="31">
        <f t="shared" si="0"/>
        <v>886.7473023666373</v>
      </c>
      <c r="E9" s="31">
        <f t="shared" si="0"/>
        <v>569.3914005688321</v>
      </c>
      <c r="F9" s="31">
        <f>+F6</f>
        <v>568.7841302928194</v>
      </c>
      <c r="G9" s="31">
        <f>+G6</f>
        <v>570.3382440584978</v>
      </c>
      <c r="H9" s="31">
        <f>+H6</f>
        <v>513.3044196526481</v>
      </c>
    </row>
    <row r="10" spans="2:10" s="17" customFormat="1" ht="11.25" customHeight="1" thickTop="1">
      <c r="B10" s="33"/>
      <c r="C10" s="34"/>
      <c r="D10" s="34"/>
      <c r="E10" s="34"/>
      <c r="F10" s="34"/>
      <c r="G10" s="34"/>
      <c r="H10" s="34"/>
      <c r="I10" s="34"/>
      <c r="J10" s="34"/>
    </row>
    <row r="11" spans="2:10" s="35" customFormat="1" ht="24.75" customHeight="1">
      <c r="B11" s="125" t="s">
        <v>52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sheetData>
  <sheetProtection password="C712" sheet="1"/>
  <mergeCells count="3">
    <mergeCell ref="B2:H3"/>
    <mergeCell ref="B11:J11"/>
    <mergeCell ref="B13:D13"/>
  </mergeCells>
  <printOp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sheetPr>
    <tabColor theme="4" tint="0.39998000860214233"/>
  </sheetPr>
  <dimension ref="A2:J15"/>
  <sheetViews>
    <sheetView showGridLines="0" zoomScalePageLayoutView="0" workbookViewId="0" topLeftCell="A1">
      <selection activeCell="B4" sqref="B4"/>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93</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1652.4275795504186</v>
      </c>
      <c r="D5" s="43">
        <v>1904.4734928983014</v>
      </c>
      <c r="E5" s="45">
        <v>1641.7537627392446</v>
      </c>
      <c r="F5" s="45">
        <v>1565.6132710392412</v>
      </c>
      <c r="G5" s="13">
        <v>1563.3335579801887</v>
      </c>
      <c r="H5" s="72">
        <v>1396.034784142757</v>
      </c>
      <c r="I5" s="47" t="s">
        <v>9</v>
      </c>
    </row>
    <row r="6" spans="2:9" s="17" customFormat="1" ht="14.25">
      <c r="B6" s="18" t="s">
        <v>10</v>
      </c>
      <c r="C6" s="44">
        <v>761.4873638481192</v>
      </c>
      <c r="D6" s="44">
        <v>987.7974548227705</v>
      </c>
      <c r="E6" s="46">
        <v>759.0169961808806</v>
      </c>
      <c r="F6" s="46">
        <v>764.8330586415443</v>
      </c>
      <c r="G6" s="19">
        <v>761.4873638481192</v>
      </c>
      <c r="H6" s="73">
        <v>685.3386274633074</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1652.4275795504186</v>
      </c>
      <c r="D8" s="28">
        <f t="shared" si="0"/>
        <v>1904.4734928983014</v>
      </c>
      <c r="E8" s="28">
        <f t="shared" si="0"/>
        <v>1641.7537627392446</v>
      </c>
      <c r="F8" s="28">
        <f>+F5</f>
        <v>1565.6132710392412</v>
      </c>
      <c r="G8" s="71">
        <f>+G5</f>
        <v>1563.3335579801887</v>
      </c>
      <c r="H8" s="74">
        <f t="shared" si="0"/>
        <v>1396.034784142757</v>
      </c>
    </row>
    <row r="9" spans="2:8" s="17" customFormat="1" ht="26.25" thickBot="1">
      <c r="B9" s="30" t="s">
        <v>16</v>
      </c>
      <c r="C9" s="31">
        <f t="shared" si="0"/>
        <v>761.4873638481192</v>
      </c>
      <c r="D9" s="31">
        <f t="shared" si="0"/>
        <v>987.7974548227705</v>
      </c>
      <c r="E9" s="31">
        <f t="shared" si="0"/>
        <v>759.0169961808806</v>
      </c>
      <c r="F9" s="31">
        <f>+F6</f>
        <v>764.8330586415443</v>
      </c>
      <c r="G9" s="31">
        <f>+G6</f>
        <v>761.4873638481192</v>
      </c>
      <c r="H9" s="31">
        <f>+H6</f>
        <v>685.3386274633074</v>
      </c>
    </row>
    <row r="10" spans="2:10" s="17" customFormat="1" ht="11.25" customHeight="1" thickTop="1">
      <c r="B10" s="33"/>
      <c r="C10" s="34"/>
      <c r="D10" s="34"/>
      <c r="E10" s="34"/>
      <c r="F10" s="34"/>
      <c r="G10" s="34"/>
      <c r="H10" s="34"/>
      <c r="I10" s="34"/>
      <c r="J10" s="34"/>
    </row>
    <row r="11" spans="2:10" s="35" customFormat="1" ht="24.75" customHeight="1">
      <c r="B11" s="125" t="s">
        <v>52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sheetData>
  <sheetProtection password="C0D2" sheet="1"/>
  <mergeCells count="3">
    <mergeCell ref="B2:H3"/>
    <mergeCell ref="B11:J11"/>
    <mergeCell ref="B13:D13"/>
  </mergeCells>
  <printOp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tabColor rgb="FF92D050"/>
  </sheetPr>
  <dimension ref="A2:K15"/>
  <sheetViews>
    <sheetView showGridLines="0" zoomScalePageLayoutView="0" workbookViewId="0" topLeftCell="A1">
      <selection activeCell="D21" sqref="D21"/>
    </sheetView>
  </sheetViews>
  <sheetFormatPr defaultColWidth="0" defaultRowHeight="15"/>
  <cols>
    <col min="1" max="1" width="4.28125" style="1" customWidth="1"/>
    <col min="2" max="2" width="54.00390625" style="1" customWidth="1"/>
    <col min="3" max="8" width="15.7109375" style="1" customWidth="1"/>
    <col min="9" max="9" width="16.421875" style="1" customWidth="1"/>
    <col min="10" max="10" width="5.00390625" style="1" customWidth="1"/>
    <col min="11" max="11" width="10.140625" style="1" bestFit="1" customWidth="1"/>
    <col min="12" max="12" width="8.7109375" style="1" customWidth="1"/>
    <col min="13" max="13" width="11.421875" style="1" customWidth="1"/>
    <col min="14" max="16384" width="0" style="1" hidden="1" customWidth="1"/>
  </cols>
  <sheetData>
    <row r="1" ht="15" thickBot="1"/>
    <row r="2" spans="2:9" ht="15" customHeight="1" thickTop="1">
      <c r="B2" s="119" t="s">
        <v>94</v>
      </c>
      <c r="C2" s="120"/>
      <c r="D2" s="120"/>
      <c r="E2" s="120"/>
      <c r="F2" s="120"/>
      <c r="G2" s="120"/>
      <c r="H2" s="120"/>
      <c r="I2" s="121"/>
    </row>
    <row r="3" spans="2:9" ht="25.5" customHeight="1">
      <c r="B3" s="122"/>
      <c r="C3" s="123"/>
      <c r="D3" s="123"/>
      <c r="E3" s="123"/>
      <c r="F3" s="123"/>
      <c r="G3" s="123"/>
      <c r="H3" s="123"/>
      <c r="I3" s="124"/>
    </row>
    <row r="4" spans="2:9" ht="70.5" thickBot="1">
      <c r="B4" s="6" t="s">
        <v>0</v>
      </c>
      <c r="C4" s="7" t="s">
        <v>1</v>
      </c>
      <c r="D4" s="7" t="s">
        <v>2</v>
      </c>
      <c r="E4" s="7" t="s">
        <v>3</v>
      </c>
      <c r="F4" s="7" t="s">
        <v>4</v>
      </c>
      <c r="G4" s="9" t="s">
        <v>5</v>
      </c>
      <c r="H4" s="9" t="s">
        <v>95</v>
      </c>
      <c r="I4" s="9" t="s">
        <v>96</v>
      </c>
    </row>
    <row r="5" spans="2:10" ht="27.75" customHeight="1" thickTop="1">
      <c r="B5" s="12" t="s">
        <v>8</v>
      </c>
      <c r="C5" s="43">
        <v>1363</v>
      </c>
      <c r="D5" s="43">
        <v>1556.85</v>
      </c>
      <c r="E5" s="45">
        <v>1269.07</v>
      </c>
      <c r="F5" s="45">
        <v>1280.32</v>
      </c>
      <c r="G5" s="13">
        <v>1285.95</v>
      </c>
      <c r="H5" s="13">
        <v>1147.21</v>
      </c>
      <c r="I5" s="72">
        <v>1274.68</v>
      </c>
      <c r="J5" s="47" t="s">
        <v>9</v>
      </c>
    </row>
    <row r="6" spans="2:10" s="17" customFormat="1" ht="14.25">
      <c r="B6" s="18" t="s">
        <v>10</v>
      </c>
      <c r="C6" s="44">
        <v>626.38</v>
      </c>
      <c r="D6" s="44">
        <v>851.2</v>
      </c>
      <c r="E6" s="46">
        <v>624.23</v>
      </c>
      <c r="F6" s="46">
        <v>626.38</v>
      </c>
      <c r="G6" s="19">
        <v>626.38</v>
      </c>
      <c r="H6" s="19">
        <v>563.74</v>
      </c>
      <c r="I6" s="73">
        <f>+G6</f>
        <v>626.38</v>
      </c>
      <c r="J6" s="21" t="s">
        <v>9</v>
      </c>
    </row>
    <row r="7" spans="2:9" ht="27.75" customHeight="1">
      <c r="B7" s="22" t="s">
        <v>11</v>
      </c>
      <c r="C7" s="23" t="s">
        <v>12</v>
      </c>
      <c r="D7" s="24" t="s">
        <v>13</v>
      </c>
      <c r="E7" s="24" t="s">
        <v>13</v>
      </c>
      <c r="F7" s="24" t="s">
        <v>13</v>
      </c>
      <c r="G7" s="24" t="s">
        <v>13</v>
      </c>
      <c r="H7" s="24" t="s">
        <v>13</v>
      </c>
      <c r="I7" s="25" t="s">
        <v>13</v>
      </c>
    </row>
    <row r="8" spans="2:9" ht="41.25" customHeight="1">
      <c r="B8" s="27" t="s">
        <v>15</v>
      </c>
      <c r="C8" s="28">
        <f aca="true" t="shared" si="0" ref="C8:I9">+C5</f>
        <v>1363</v>
      </c>
      <c r="D8" s="28">
        <f t="shared" si="0"/>
        <v>1556.85</v>
      </c>
      <c r="E8" s="28">
        <f t="shared" si="0"/>
        <v>1269.07</v>
      </c>
      <c r="F8" s="28">
        <f>+F5</f>
        <v>1280.32</v>
      </c>
      <c r="G8" s="71">
        <f>+G5</f>
        <v>1285.95</v>
      </c>
      <c r="H8" s="71">
        <v>1147.21</v>
      </c>
      <c r="I8" s="74">
        <f t="shared" si="0"/>
        <v>1274.68</v>
      </c>
    </row>
    <row r="9" spans="2:9" s="17" customFormat="1" ht="26.25" thickBot="1">
      <c r="B9" s="30" t="s">
        <v>16</v>
      </c>
      <c r="C9" s="31">
        <f t="shared" si="0"/>
        <v>626.38</v>
      </c>
      <c r="D9" s="31">
        <f t="shared" si="0"/>
        <v>851.2</v>
      </c>
      <c r="E9" s="31">
        <f t="shared" si="0"/>
        <v>624.23</v>
      </c>
      <c r="F9" s="31">
        <f>+F6</f>
        <v>626.38</v>
      </c>
      <c r="G9" s="31">
        <f>+G6</f>
        <v>626.38</v>
      </c>
      <c r="H9" s="31">
        <v>563.74</v>
      </c>
      <c r="I9" s="31">
        <f>+I6</f>
        <v>626.38</v>
      </c>
    </row>
    <row r="10" spans="2:11" s="17" customFormat="1" ht="11.25" customHeight="1" thickTop="1">
      <c r="B10" s="33"/>
      <c r="C10" s="34"/>
      <c r="D10" s="34"/>
      <c r="E10" s="34"/>
      <c r="F10" s="34"/>
      <c r="G10" s="34"/>
      <c r="H10" s="34"/>
      <c r="I10" s="34"/>
      <c r="J10" s="34"/>
      <c r="K10" s="34"/>
    </row>
    <row r="11" spans="2:11" s="35" customFormat="1" ht="24.75" customHeight="1">
      <c r="B11" s="125" t="s">
        <v>52</v>
      </c>
      <c r="C11" s="125"/>
      <c r="D11" s="125"/>
      <c r="E11" s="125"/>
      <c r="F11" s="125"/>
      <c r="G11" s="125"/>
      <c r="H11" s="125"/>
      <c r="I11" s="125"/>
      <c r="J11" s="125"/>
      <c r="K11" s="125"/>
    </row>
    <row r="12" spans="1:8" ht="15" customHeight="1">
      <c r="A12" s="36"/>
      <c r="B12" s="37" t="s">
        <v>18</v>
      </c>
      <c r="C12" s="37"/>
      <c r="D12" s="37"/>
      <c r="E12" s="37"/>
      <c r="F12" s="37"/>
      <c r="G12" s="37"/>
      <c r="H12" s="37"/>
    </row>
    <row r="13" spans="1:8" ht="36" customHeight="1" hidden="1">
      <c r="A13" s="36"/>
      <c r="B13" s="126" t="s">
        <v>19</v>
      </c>
      <c r="C13" s="126"/>
      <c r="D13" s="126"/>
      <c r="E13" s="38"/>
      <c r="F13" s="38"/>
      <c r="G13" s="38"/>
      <c r="H13" s="38"/>
    </row>
    <row r="14" spans="1:8" ht="14.25" hidden="1">
      <c r="A14" s="36"/>
      <c r="B14" s="37" t="s">
        <v>20</v>
      </c>
      <c r="C14" s="39"/>
      <c r="D14" s="39"/>
      <c r="E14" s="39"/>
      <c r="F14" s="39"/>
      <c r="G14" s="39"/>
      <c r="H14" s="39"/>
    </row>
    <row r="15" spans="1:11" ht="14.25">
      <c r="A15" s="36"/>
      <c r="B15" s="37"/>
      <c r="C15" s="69"/>
      <c r="D15" s="69"/>
      <c r="E15" s="69"/>
      <c r="F15" s="69"/>
      <c r="G15" s="69"/>
      <c r="H15" s="69"/>
      <c r="I15" s="70"/>
      <c r="J15" s="70"/>
      <c r="K15" s="70"/>
    </row>
  </sheetData>
  <sheetProtection password="C712" sheet="1"/>
  <mergeCells count="3">
    <mergeCell ref="B2:I3"/>
    <mergeCell ref="B11:K11"/>
    <mergeCell ref="B13:D13"/>
  </mergeCells>
  <printOption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F5" sqref="F5"/>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97</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1280.8973846202146</v>
      </c>
      <c r="D5" s="43">
        <v>1414.973164062701</v>
      </c>
      <c r="E5" s="45">
        <v>1205.890740194903</v>
      </c>
      <c r="F5" s="45">
        <v>1370.8879925817646</v>
      </c>
      <c r="G5" s="13">
        <v>1222.5936485808365</v>
      </c>
      <c r="H5" s="72">
        <v>1213.0746712682849</v>
      </c>
      <c r="I5" s="47" t="s">
        <v>9</v>
      </c>
    </row>
    <row r="6" spans="2:9" s="17" customFormat="1" ht="14.25">
      <c r="B6" s="18" t="s">
        <v>10</v>
      </c>
      <c r="C6" s="44">
        <v>594.9360820344702</v>
      </c>
      <c r="D6" s="44">
        <v>722.2936008487499</v>
      </c>
      <c r="E6" s="46">
        <v>593.4501674187514</v>
      </c>
      <c r="F6" s="46">
        <v>589.629244121189</v>
      </c>
      <c r="G6" s="19">
        <v>594.9360820344702</v>
      </c>
      <c r="H6" s="73">
        <v>594.9360820344702</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1280.8973846202146</v>
      </c>
      <c r="D8" s="28">
        <f t="shared" si="0"/>
        <v>1414.973164062701</v>
      </c>
      <c r="E8" s="28">
        <f t="shared" si="0"/>
        <v>1205.890740194903</v>
      </c>
      <c r="F8" s="28">
        <f>+F5</f>
        <v>1370.8879925817646</v>
      </c>
      <c r="G8" s="71">
        <f>+G5</f>
        <v>1222.5936485808365</v>
      </c>
      <c r="H8" s="74">
        <f t="shared" si="0"/>
        <v>1213.0746712682849</v>
      </c>
    </row>
    <row r="9" spans="2:8" s="17" customFormat="1" ht="26.25" thickBot="1">
      <c r="B9" s="30" t="s">
        <v>16</v>
      </c>
      <c r="C9" s="31">
        <f t="shared" si="0"/>
        <v>594.9360820344702</v>
      </c>
      <c r="D9" s="31">
        <f t="shared" si="0"/>
        <v>722.2936008487499</v>
      </c>
      <c r="E9" s="31">
        <f t="shared" si="0"/>
        <v>593.4501674187514</v>
      </c>
      <c r="F9" s="31">
        <f>+F6</f>
        <v>589.629244121189</v>
      </c>
      <c r="G9" s="31">
        <f>+G6</f>
        <v>594.9360820344702</v>
      </c>
      <c r="H9" s="31">
        <f>+H6</f>
        <v>594.9360820344702</v>
      </c>
    </row>
    <row r="10" spans="2:10" s="17" customFormat="1" ht="11.25" customHeight="1" thickTop="1">
      <c r="B10" s="33"/>
      <c r="C10" s="34"/>
      <c r="D10" s="34"/>
      <c r="E10" s="34"/>
      <c r="F10" s="34"/>
      <c r="G10" s="34"/>
      <c r="H10" s="34"/>
      <c r="I10" s="34"/>
      <c r="J10" s="34"/>
    </row>
    <row r="11" spans="2:10" s="35" customFormat="1" ht="24.75" customHeight="1">
      <c r="B11" s="125" t="s">
        <v>52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B4" sqref="B4"/>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98</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1220.5136435946106</v>
      </c>
      <c r="D5" s="43">
        <v>1302.4077724745173</v>
      </c>
      <c r="E5" s="45">
        <v>1143.7745125624203</v>
      </c>
      <c r="F5" s="45">
        <v>1147.57023077058</v>
      </c>
      <c r="G5" s="13">
        <v>1159.0367548922943</v>
      </c>
      <c r="H5" s="72">
        <v>1147.1925836744167</v>
      </c>
      <c r="I5" s="75" t="s">
        <v>9</v>
      </c>
    </row>
    <row r="6" spans="2:9" s="17" customFormat="1" ht="14.25">
      <c r="B6" s="18" t="s">
        <v>10</v>
      </c>
      <c r="C6" s="44">
        <v>564.0081532322599</v>
      </c>
      <c r="D6" s="44">
        <v>732.5128079159265</v>
      </c>
      <c r="E6" s="46">
        <v>562.8811577570966</v>
      </c>
      <c r="F6" s="46">
        <v>560.8847657725221</v>
      </c>
      <c r="G6" s="19">
        <v>564.0081532322599</v>
      </c>
      <c r="H6" s="73">
        <v>564.0081532322599</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1220.5136435946106</v>
      </c>
      <c r="D8" s="28">
        <f t="shared" si="0"/>
        <v>1302.4077724745173</v>
      </c>
      <c r="E8" s="28">
        <f t="shared" si="0"/>
        <v>1143.7745125624203</v>
      </c>
      <c r="F8" s="28">
        <f>+F5</f>
        <v>1147.57023077058</v>
      </c>
      <c r="G8" s="71">
        <f>+G5</f>
        <v>1159.0367548922943</v>
      </c>
      <c r="H8" s="74">
        <f t="shared" si="0"/>
        <v>1147.1925836744167</v>
      </c>
    </row>
    <row r="9" spans="2:8" s="17" customFormat="1" ht="26.25" thickBot="1">
      <c r="B9" s="30" t="s">
        <v>16</v>
      </c>
      <c r="C9" s="31">
        <f t="shared" si="0"/>
        <v>564.0081532322599</v>
      </c>
      <c r="D9" s="31">
        <f t="shared" si="0"/>
        <v>732.5128079159265</v>
      </c>
      <c r="E9" s="31">
        <f t="shared" si="0"/>
        <v>562.8811577570966</v>
      </c>
      <c r="F9" s="31">
        <f>+F6</f>
        <v>560.8847657725221</v>
      </c>
      <c r="G9" s="31">
        <f>+G6</f>
        <v>564.0081532322599</v>
      </c>
      <c r="H9" s="31">
        <f>+H6</f>
        <v>564.0081532322599</v>
      </c>
    </row>
    <row r="10" spans="2:10" s="17" customFormat="1" ht="11.25" customHeight="1" thickTop="1">
      <c r="B10" s="33"/>
      <c r="C10" s="34"/>
      <c r="D10" s="34"/>
      <c r="E10" s="34"/>
      <c r="F10" s="34"/>
      <c r="G10" s="34"/>
      <c r="H10" s="34"/>
      <c r="I10" s="34"/>
      <c r="J10" s="34"/>
    </row>
    <row r="11" spans="2:10" s="35" customFormat="1" ht="24.75" customHeight="1">
      <c r="B11" s="125" t="s">
        <v>52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25</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1917.98</v>
      </c>
      <c r="D5" s="13" t="e">
        <v>#DIV/0!</v>
      </c>
      <c r="E5" s="13">
        <v>1764.4</v>
      </c>
      <c r="F5" s="13">
        <v>1764.83</v>
      </c>
      <c r="G5" s="14">
        <v>1776.66</v>
      </c>
      <c r="H5" s="13">
        <v>4049.523543130162</v>
      </c>
      <c r="I5" s="15">
        <v>1347.3012858235695</v>
      </c>
      <c r="J5" s="16" t="s">
        <v>9</v>
      </c>
    </row>
    <row r="6" spans="2:10" s="17" customFormat="1" ht="14.25">
      <c r="B6" s="18" t="s">
        <v>10</v>
      </c>
      <c r="C6" s="19">
        <v>870.23</v>
      </c>
      <c r="D6" s="19">
        <v>1540.1186191710528</v>
      </c>
      <c r="E6" s="19">
        <v>869.55</v>
      </c>
      <c r="F6" s="19">
        <v>870.1</v>
      </c>
      <c r="G6" s="20">
        <v>870.23</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1917.98</v>
      </c>
      <c r="D8" s="28" t="e">
        <f t="shared" si="0"/>
        <v>#DIV/0!</v>
      </c>
      <c r="E8" s="28">
        <f t="shared" si="0"/>
        <v>1764.4</v>
      </c>
      <c r="F8" s="28">
        <f t="shared" si="0"/>
        <v>1764.83</v>
      </c>
      <c r="G8" s="29">
        <f t="shared" si="0"/>
        <v>1776.66</v>
      </c>
      <c r="H8" s="28">
        <v>4049.523543130162</v>
      </c>
      <c r="I8" s="29">
        <v>1347.3012858235695</v>
      </c>
    </row>
    <row r="9" spans="2:9" s="17" customFormat="1" ht="26.25" thickBot="1">
      <c r="B9" s="30" t="s">
        <v>16</v>
      </c>
      <c r="C9" s="31">
        <f t="shared" si="0"/>
        <v>870.23</v>
      </c>
      <c r="D9" s="31">
        <f t="shared" si="0"/>
        <v>1540.1186191710528</v>
      </c>
      <c r="E9" s="31">
        <f t="shared" si="0"/>
        <v>869.55</v>
      </c>
      <c r="F9" s="31">
        <f t="shared" si="0"/>
        <v>870.1</v>
      </c>
      <c r="G9" s="32">
        <f t="shared" si="0"/>
        <v>870.23</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E16" sqref="E16"/>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99</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975.0466445930797</v>
      </c>
      <c r="D5" s="43">
        <v>1331.1745344487201</v>
      </c>
      <c r="E5" s="45">
        <v>916.4375021531465</v>
      </c>
      <c r="F5" s="45">
        <v>1050.473518827074</v>
      </c>
      <c r="G5" s="13">
        <v>924.5768685711322</v>
      </c>
      <c r="H5" s="72">
        <v>917.311613402365</v>
      </c>
      <c r="I5" s="75" t="s">
        <v>9</v>
      </c>
    </row>
    <row r="6" spans="2:9" s="17" customFormat="1" ht="14.25">
      <c r="B6" s="18" t="s">
        <v>10</v>
      </c>
      <c r="C6" s="44">
        <v>450.3898331015298</v>
      </c>
      <c r="D6" s="44">
        <v>673.2727390569918</v>
      </c>
      <c r="E6" s="46">
        <v>450.3898331015298</v>
      </c>
      <c r="F6" s="46">
        <v>450.3898331015298</v>
      </c>
      <c r="G6" s="19">
        <v>450.3898331015298</v>
      </c>
      <c r="H6" s="73">
        <v>450.3898331015298</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975.0466445930797</v>
      </c>
      <c r="D8" s="28">
        <f t="shared" si="0"/>
        <v>1331.1745344487201</v>
      </c>
      <c r="E8" s="28">
        <f t="shared" si="0"/>
        <v>916.4375021531465</v>
      </c>
      <c r="F8" s="28">
        <f>+F5</f>
        <v>1050.473518827074</v>
      </c>
      <c r="G8" s="71">
        <f>+G5</f>
        <v>924.5768685711322</v>
      </c>
      <c r="H8" s="74">
        <f t="shared" si="0"/>
        <v>917.311613402365</v>
      </c>
    </row>
    <row r="9" spans="2:8" s="17" customFormat="1" ht="26.25" thickBot="1">
      <c r="B9" s="30" t="s">
        <v>16</v>
      </c>
      <c r="C9" s="31">
        <f t="shared" si="0"/>
        <v>450.3898331015298</v>
      </c>
      <c r="D9" s="31">
        <f t="shared" si="0"/>
        <v>673.2727390569918</v>
      </c>
      <c r="E9" s="31">
        <f t="shared" si="0"/>
        <v>450.3898331015298</v>
      </c>
      <c r="F9" s="31">
        <f>+F6</f>
        <v>450.3898331015298</v>
      </c>
      <c r="G9" s="31">
        <f>+G6</f>
        <v>450.3898331015298</v>
      </c>
      <c r="H9" s="31">
        <f>+H6</f>
        <v>450.3898331015298</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1.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F15" sqref="F15"/>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100</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976.4336125173852</v>
      </c>
      <c r="D5" s="43">
        <v>1279.7506461949301</v>
      </c>
      <c r="E5" s="45">
        <v>910.591529471488</v>
      </c>
      <c r="F5" s="45">
        <v>912.8310561057021</v>
      </c>
      <c r="G5" s="13">
        <v>920.4454466620306</v>
      </c>
      <c r="H5" s="72">
        <v>912.3831507788593</v>
      </c>
      <c r="I5" s="75" t="s">
        <v>9</v>
      </c>
    </row>
    <row r="6" spans="2:9" s="17" customFormat="1" ht="14.25">
      <c r="B6" s="18" t="s">
        <v>10</v>
      </c>
      <c r="C6" s="44">
        <v>447.9053268428372</v>
      </c>
      <c r="D6" s="44">
        <v>659.3254230782741</v>
      </c>
      <c r="E6" s="46">
        <v>447.9053268428372</v>
      </c>
      <c r="F6" s="46">
        <v>447.9053268428372</v>
      </c>
      <c r="G6" s="19">
        <v>447.9053268428372</v>
      </c>
      <c r="H6" s="73">
        <v>447.9053268428372</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976.4336125173852</v>
      </c>
      <c r="D8" s="28">
        <f t="shared" si="0"/>
        <v>1279.7506461949301</v>
      </c>
      <c r="E8" s="28">
        <f t="shared" si="0"/>
        <v>910.591529471488</v>
      </c>
      <c r="F8" s="28">
        <f>+F5</f>
        <v>912.8310561057021</v>
      </c>
      <c r="G8" s="71">
        <f>+G5</f>
        <v>920.4454466620306</v>
      </c>
      <c r="H8" s="74">
        <f t="shared" si="0"/>
        <v>912.3831507788593</v>
      </c>
    </row>
    <row r="9" spans="2:8" s="17" customFormat="1" ht="26.25" thickBot="1">
      <c r="B9" s="30" t="s">
        <v>16</v>
      </c>
      <c r="C9" s="31">
        <f t="shared" si="0"/>
        <v>447.9053268428372</v>
      </c>
      <c r="D9" s="31">
        <f t="shared" si="0"/>
        <v>659.3254230782741</v>
      </c>
      <c r="E9" s="31">
        <f t="shared" si="0"/>
        <v>447.9053268428372</v>
      </c>
      <c r="F9" s="31">
        <f>+F6</f>
        <v>447.9053268428372</v>
      </c>
      <c r="G9" s="31">
        <f>+G6</f>
        <v>447.9053268428372</v>
      </c>
      <c r="H9" s="31">
        <f>+H6</f>
        <v>447.9053268428372</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2.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B11" sqref="B11:J11"/>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101</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987.2544595570845</v>
      </c>
      <c r="D5" s="43">
        <v>1547.3715825908503</v>
      </c>
      <c r="E5" s="45">
        <v>932.192249690841</v>
      </c>
      <c r="F5" s="45">
        <v>933.6292173248751</v>
      </c>
      <c r="G5" s="13">
        <v>940.5042483802866</v>
      </c>
      <c r="H5" s="72">
        <v>938.2125713618161</v>
      </c>
      <c r="I5" s="75" t="s">
        <v>9</v>
      </c>
    </row>
    <row r="6" spans="2:9" s="17" customFormat="1" ht="14.25">
      <c r="B6" s="18" t="s">
        <v>10</v>
      </c>
      <c r="C6" s="44">
        <v>458.3354036940968</v>
      </c>
      <c r="D6" s="44">
        <v>798.4373491180859</v>
      </c>
      <c r="E6" s="46">
        <v>459.20800477381334</v>
      </c>
      <c r="F6" s="46">
        <v>458.3354036940968</v>
      </c>
      <c r="G6" s="19">
        <v>458.3354036940968</v>
      </c>
      <c r="H6" s="73">
        <v>458.3354036940968</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987.2544595570845</v>
      </c>
      <c r="D8" s="28">
        <f t="shared" si="0"/>
        <v>1547.3715825908503</v>
      </c>
      <c r="E8" s="28">
        <f t="shared" si="0"/>
        <v>932.192249690841</v>
      </c>
      <c r="F8" s="28">
        <f>+F5</f>
        <v>933.6292173248751</v>
      </c>
      <c r="G8" s="71">
        <f>+G5</f>
        <v>940.5042483802866</v>
      </c>
      <c r="H8" s="74">
        <f t="shared" si="0"/>
        <v>938.2125713618161</v>
      </c>
    </row>
    <row r="9" spans="2:8" s="17" customFormat="1" ht="26.25" thickBot="1">
      <c r="B9" s="30" t="s">
        <v>16</v>
      </c>
      <c r="C9" s="31">
        <f t="shared" si="0"/>
        <v>458.3354036940968</v>
      </c>
      <c r="D9" s="31">
        <f t="shared" si="0"/>
        <v>798.4373491180859</v>
      </c>
      <c r="E9" s="31">
        <f t="shared" si="0"/>
        <v>459.20800477381334</v>
      </c>
      <c r="F9" s="31">
        <f>+F6</f>
        <v>458.3354036940968</v>
      </c>
      <c r="G9" s="31">
        <f>+G6</f>
        <v>458.3354036940968</v>
      </c>
      <c r="H9" s="31">
        <f>+H6</f>
        <v>458.3354036940968</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3.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J7" sqref="J7"/>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103</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1402.3180977982656</v>
      </c>
      <c r="D5" s="43">
        <v>1865.6217929136617</v>
      </c>
      <c r="E5" s="45">
        <v>1302.8158563558436</v>
      </c>
      <c r="F5" s="45">
        <v>1302.976550650765</v>
      </c>
      <c r="G5" s="13">
        <v>1319.640294043249</v>
      </c>
      <c r="H5" s="72">
        <v>1307.4629431025876</v>
      </c>
      <c r="I5" s="75" t="s">
        <v>9</v>
      </c>
    </row>
    <row r="6" spans="2:9" s="17" customFormat="1" ht="14.25">
      <c r="B6" s="18" t="s">
        <v>10</v>
      </c>
      <c r="C6" s="44">
        <v>640.9132074032292</v>
      </c>
      <c r="D6" s="44">
        <v>969.6578965247722</v>
      </c>
      <c r="E6" s="46">
        <v>641.4652173096226</v>
      </c>
      <c r="F6" s="46">
        <v>640.9132074032292</v>
      </c>
      <c r="G6" s="19">
        <v>640.9132074032292</v>
      </c>
      <c r="H6" s="73">
        <v>640.9132074032292</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1402.3180977982656</v>
      </c>
      <c r="D8" s="28">
        <f t="shared" si="0"/>
        <v>1865.6217929136617</v>
      </c>
      <c r="E8" s="28">
        <f t="shared" si="0"/>
        <v>1302.8158563558436</v>
      </c>
      <c r="F8" s="28">
        <f>+F5</f>
        <v>1302.976550650765</v>
      </c>
      <c r="G8" s="71">
        <f>+G5</f>
        <v>1319.640294043249</v>
      </c>
      <c r="H8" s="74">
        <f t="shared" si="0"/>
        <v>1307.4629431025876</v>
      </c>
    </row>
    <row r="9" spans="2:8" s="17" customFormat="1" ht="26.25" thickBot="1">
      <c r="B9" s="30" t="s">
        <v>16</v>
      </c>
      <c r="C9" s="31">
        <f t="shared" si="0"/>
        <v>640.9132074032292</v>
      </c>
      <c r="D9" s="31">
        <f t="shared" si="0"/>
        <v>969.6578965247722</v>
      </c>
      <c r="E9" s="31">
        <f t="shared" si="0"/>
        <v>641.4652173096226</v>
      </c>
      <c r="F9" s="31">
        <f>+F6</f>
        <v>640.9132074032292</v>
      </c>
      <c r="G9" s="31">
        <f>+G6</f>
        <v>640.9132074032292</v>
      </c>
      <c r="H9" s="31">
        <f>+H6</f>
        <v>640.9132074032292</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5" t="s">
        <v>9</v>
      </c>
    </row>
  </sheetData>
  <sheetProtection password="C0D2" sheet="1"/>
  <mergeCells count="3">
    <mergeCell ref="B2:H3"/>
    <mergeCell ref="B11:J11"/>
    <mergeCell ref="B13:D13"/>
  </mergeCells>
  <printOptions/>
  <pageMargins left="0.7" right="0.7" top="0.75" bottom="0.75" header="0.3" footer="0.3"/>
  <pageSetup orientation="portrait" scale="49" r:id="rId1"/>
</worksheet>
</file>

<file path=xl/worksheets/sheet44.xml><?xml version="1.0" encoding="utf-8"?>
<worksheet xmlns="http://schemas.openxmlformats.org/spreadsheetml/2006/main" xmlns:r="http://schemas.openxmlformats.org/officeDocument/2006/relationships">
  <sheetPr>
    <tabColor rgb="FF92D050"/>
  </sheetPr>
  <dimension ref="A2:J22"/>
  <sheetViews>
    <sheetView showGridLines="0" zoomScalePageLayoutView="0" workbookViewId="0" topLeftCell="A1">
      <selection activeCell="J7" sqref="J7"/>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104</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1376.3372919497808</v>
      </c>
      <c r="D5" s="43">
        <v>1923.4880214507284</v>
      </c>
      <c r="E5" s="45">
        <v>1283.23974356129</v>
      </c>
      <c r="F5" s="45">
        <v>1290.9879421963492</v>
      </c>
      <c r="G5" s="13">
        <v>1297.94233365774</v>
      </c>
      <c r="H5" s="72">
        <v>1288.4590725740252</v>
      </c>
      <c r="I5" s="75" t="s">
        <v>9</v>
      </c>
    </row>
    <row r="6" spans="2:9" s="17" customFormat="1" ht="14.25">
      <c r="B6" s="18" t="s">
        <v>10</v>
      </c>
      <c r="C6" s="44">
        <v>632.2174055809742</v>
      </c>
      <c r="D6" s="44">
        <v>965.1219375066374</v>
      </c>
      <c r="E6" s="46">
        <v>632.7612147738116</v>
      </c>
      <c r="F6" s="46">
        <v>632.2174055809742</v>
      </c>
      <c r="G6" s="19">
        <v>632.2174055809742</v>
      </c>
      <c r="H6" s="73">
        <v>632.2174055809742</v>
      </c>
      <c r="I6" s="21" t="s">
        <v>9</v>
      </c>
    </row>
    <row r="7" spans="2:8" ht="27.75" customHeight="1">
      <c r="B7" s="22" t="s">
        <v>11</v>
      </c>
      <c r="C7" s="23" t="s">
        <v>12</v>
      </c>
      <c r="D7" s="24" t="s">
        <v>13</v>
      </c>
      <c r="E7" s="24" t="s">
        <v>13</v>
      </c>
      <c r="F7" s="24" t="s">
        <v>13</v>
      </c>
      <c r="G7" s="24" t="s">
        <v>13</v>
      </c>
      <c r="H7" s="25" t="s">
        <v>13</v>
      </c>
    </row>
    <row r="8" spans="2:8" ht="41.25" customHeight="1">
      <c r="B8" s="27" t="s">
        <v>15</v>
      </c>
      <c r="C8" s="28">
        <f aca="true" t="shared" si="0" ref="C8:H9">+C5</f>
        <v>1376.3372919497808</v>
      </c>
      <c r="D8" s="28">
        <f t="shared" si="0"/>
        <v>1923.4880214507284</v>
      </c>
      <c r="E8" s="28">
        <f t="shared" si="0"/>
        <v>1283.23974356129</v>
      </c>
      <c r="F8" s="28">
        <f>+F5</f>
        <v>1290.9879421963492</v>
      </c>
      <c r="G8" s="71">
        <f>+G5</f>
        <v>1297.94233365774</v>
      </c>
      <c r="H8" s="74">
        <f t="shared" si="0"/>
        <v>1288.4590725740252</v>
      </c>
    </row>
    <row r="9" spans="2:8" s="17" customFormat="1" ht="26.25" thickBot="1">
      <c r="B9" s="30" t="s">
        <v>16</v>
      </c>
      <c r="C9" s="31">
        <f t="shared" si="0"/>
        <v>632.2174055809742</v>
      </c>
      <c r="D9" s="31">
        <f t="shared" si="0"/>
        <v>965.1219375066374</v>
      </c>
      <c r="E9" s="31">
        <f t="shared" si="0"/>
        <v>632.7612147738116</v>
      </c>
      <c r="F9" s="31">
        <f>+F6</f>
        <v>632.2174055809742</v>
      </c>
      <c r="G9" s="31">
        <f>+G6</f>
        <v>632.2174055809742</v>
      </c>
      <c r="H9" s="31">
        <f>+H6</f>
        <v>632.2174055809742</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5.xml><?xml version="1.0" encoding="utf-8"?>
<worksheet xmlns="http://schemas.openxmlformats.org/spreadsheetml/2006/main" xmlns:r="http://schemas.openxmlformats.org/officeDocument/2006/relationships">
  <sheetPr>
    <tabColor rgb="FF92D050"/>
  </sheetPr>
  <dimension ref="A2:K22"/>
  <sheetViews>
    <sheetView showGridLines="0" zoomScalePageLayoutView="0" workbookViewId="0" topLeftCell="A1">
      <selection activeCell="H18" sqref="H18"/>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105</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1518.8466427134854</v>
      </c>
      <c r="D5" s="43">
        <v>1958.8822460602485</v>
      </c>
      <c r="E5" s="45">
        <v>1548.8681025176465</v>
      </c>
      <c r="F5" s="45">
        <v>1413.9870315147955</v>
      </c>
      <c r="G5" s="13">
        <v>1423.3565121009747</v>
      </c>
      <c r="H5" s="72">
        <v>1403.2897455229834</v>
      </c>
      <c r="I5" s="76" t="s">
        <v>9</v>
      </c>
    </row>
    <row r="6" spans="2:9" s="17" customFormat="1" ht="14.25">
      <c r="B6" s="18" t="s">
        <v>10</v>
      </c>
      <c r="C6" s="44">
        <v>691.9574682065993</v>
      </c>
      <c r="D6" s="44">
        <v>1017.6011667845446</v>
      </c>
      <c r="E6" s="46">
        <v>692.3862773883086</v>
      </c>
      <c r="F6" s="46">
        <v>692.113084441897</v>
      </c>
      <c r="G6" s="19">
        <v>691.9574682065993</v>
      </c>
      <c r="H6" s="73">
        <v>691.9574682065993</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1518.8466427134854</v>
      </c>
      <c r="D8" s="28">
        <f t="shared" si="0"/>
        <v>1958.8822460602485</v>
      </c>
      <c r="E8" s="28">
        <f t="shared" si="0"/>
        <v>1548.8681025176465</v>
      </c>
      <c r="F8" s="28">
        <f>+F5</f>
        <v>1413.9870315147955</v>
      </c>
      <c r="G8" s="71">
        <f>+G5</f>
        <v>1423.3565121009747</v>
      </c>
      <c r="H8" s="74">
        <f t="shared" si="0"/>
        <v>1403.2897455229834</v>
      </c>
      <c r="K8" s="76" t="s">
        <v>9</v>
      </c>
    </row>
    <row r="9" spans="2:8" s="17" customFormat="1" ht="26.25" thickBot="1">
      <c r="B9" s="30" t="s">
        <v>16</v>
      </c>
      <c r="C9" s="31">
        <f t="shared" si="0"/>
        <v>691.9574682065993</v>
      </c>
      <c r="D9" s="31">
        <f t="shared" si="0"/>
        <v>1017.6011667845446</v>
      </c>
      <c r="E9" s="31">
        <f t="shared" si="0"/>
        <v>692.3862773883086</v>
      </c>
      <c r="F9" s="31">
        <f>+F6</f>
        <v>692.113084441897</v>
      </c>
      <c r="G9" s="31">
        <f>+G6</f>
        <v>691.9574682065993</v>
      </c>
      <c r="H9" s="31">
        <f>+H6</f>
        <v>691.9574682065993</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6.xml><?xml version="1.0" encoding="utf-8"?>
<worksheet xmlns="http://schemas.openxmlformats.org/spreadsheetml/2006/main" xmlns:r="http://schemas.openxmlformats.org/officeDocument/2006/relationships">
  <sheetPr>
    <tabColor rgb="FF92D050"/>
  </sheetPr>
  <dimension ref="A2:K22"/>
  <sheetViews>
    <sheetView showGridLines="0" zoomScalePageLayoutView="0" workbookViewId="0" topLeftCell="A1">
      <selection activeCell="I21" sqref="I21"/>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106</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1638.0855551183906</v>
      </c>
      <c r="D5" s="43">
        <v>1923.2898981233936</v>
      </c>
      <c r="E5" s="45">
        <v>1512.3900614455488</v>
      </c>
      <c r="F5" s="45">
        <v>1522.2047378595857</v>
      </c>
      <c r="G5" s="13">
        <v>1536.2318959604445</v>
      </c>
      <c r="H5" s="72">
        <v>1524.251623447575</v>
      </c>
      <c r="I5" s="76" t="s">
        <v>9</v>
      </c>
    </row>
    <row r="6" spans="2:9" s="17" customFormat="1" ht="14.25">
      <c r="B6" s="18" t="s">
        <v>10</v>
      </c>
      <c r="C6" s="44">
        <v>747.7689813151597</v>
      </c>
      <c r="D6" s="44">
        <v>1000.0857448805415</v>
      </c>
      <c r="E6" s="46">
        <v>745.7062869963539</v>
      </c>
      <c r="F6" s="46">
        <v>747.713232820057</v>
      </c>
      <c r="G6" s="19">
        <v>747.7689813151597</v>
      </c>
      <c r="H6" s="73">
        <v>747.7689813151597</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1638.0855551183906</v>
      </c>
      <c r="D8" s="28">
        <f t="shared" si="0"/>
        <v>1923.2898981233936</v>
      </c>
      <c r="E8" s="28">
        <f t="shared" si="0"/>
        <v>1512.3900614455488</v>
      </c>
      <c r="F8" s="28">
        <f>+F5</f>
        <v>1522.2047378595857</v>
      </c>
      <c r="G8" s="71">
        <f>+G5</f>
        <v>1536.2318959604445</v>
      </c>
      <c r="H8" s="74">
        <f t="shared" si="0"/>
        <v>1524.251623447575</v>
      </c>
      <c r="K8" s="76" t="s">
        <v>9</v>
      </c>
    </row>
    <row r="9" spans="2:8" s="17" customFormat="1" ht="26.25" thickBot="1">
      <c r="B9" s="30" t="s">
        <v>16</v>
      </c>
      <c r="C9" s="31">
        <f t="shared" si="0"/>
        <v>747.7689813151597</v>
      </c>
      <c r="D9" s="31">
        <f t="shared" si="0"/>
        <v>1000.0857448805415</v>
      </c>
      <c r="E9" s="31">
        <f t="shared" si="0"/>
        <v>745.7062869963539</v>
      </c>
      <c r="F9" s="31">
        <f>+F6</f>
        <v>747.713232820057</v>
      </c>
      <c r="G9" s="31">
        <f>+G6</f>
        <v>747.7689813151597</v>
      </c>
      <c r="H9" s="31">
        <f>+H6</f>
        <v>747.7689813151597</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7.xml><?xml version="1.0" encoding="utf-8"?>
<worksheet xmlns="http://schemas.openxmlformats.org/spreadsheetml/2006/main" xmlns:r="http://schemas.openxmlformats.org/officeDocument/2006/relationships">
  <sheetPr>
    <tabColor rgb="FF92D050"/>
  </sheetPr>
  <dimension ref="A2:K22"/>
  <sheetViews>
    <sheetView showGridLines="0" zoomScalePageLayoutView="0" workbookViewId="0" topLeftCell="A1">
      <selection activeCell="E6" sqref="E6"/>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107</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1706.178090805226</v>
      </c>
      <c r="D5" s="43">
        <v>2027.738025693119</v>
      </c>
      <c r="E5" s="45">
        <v>1565.8851106565821</v>
      </c>
      <c r="F5" s="45">
        <v>1587.4131918547257</v>
      </c>
      <c r="G5" s="13">
        <v>1598.2805682292817</v>
      </c>
      <c r="H5" s="72">
        <v>1581.979503667448</v>
      </c>
      <c r="I5" s="76" t="s">
        <v>9</v>
      </c>
    </row>
    <row r="6" spans="2:9" s="17" customFormat="1" ht="14.25">
      <c r="B6" s="18" t="s">
        <v>10</v>
      </c>
      <c r="C6" s="44">
        <v>776.2411696111129</v>
      </c>
      <c r="D6" s="44">
        <v>1054.4659519985019</v>
      </c>
      <c r="E6" s="46">
        <v>774.8070809780219</v>
      </c>
      <c r="F6" s="46">
        <v>776.2411696111129</v>
      </c>
      <c r="G6" s="19">
        <v>776.2411696111129</v>
      </c>
      <c r="H6" s="73">
        <v>776.2411696111129</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1706.178090805226</v>
      </c>
      <c r="D8" s="28">
        <f t="shared" si="0"/>
        <v>2027.738025693119</v>
      </c>
      <c r="E8" s="28">
        <f t="shared" si="0"/>
        <v>1565.8851106565821</v>
      </c>
      <c r="F8" s="28">
        <f>+F5</f>
        <v>1587.4131918547257</v>
      </c>
      <c r="G8" s="71">
        <f>+G5</f>
        <v>1598.2805682292817</v>
      </c>
      <c r="H8" s="74">
        <f t="shared" si="0"/>
        <v>1581.979503667448</v>
      </c>
      <c r="K8" s="76" t="s">
        <v>9</v>
      </c>
    </row>
    <row r="9" spans="2:8" s="17" customFormat="1" ht="26.25" thickBot="1">
      <c r="B9" s="30" t="s">
        <v>16</v>
      </c>
      <c r="C9" s="31">
        <f t="shared" si="0"/>
        <v>776.2411696111129</v>
      </c>
      <c r="D9" s="31">
        <f t="shared" si="0"/>
        <v>1054.4659519985019</v>
      </c>
      <c r="E9" s="31">
        <f t="shared" si="0"/>
        <v>774.8070809780219</v>
      </c>
      <c r="F9" s="31">
        <f>+F6</f>
        <v>776.2411696111129</v>
      </c>
      <c r="G9" s="31">
        <f>+G6</f>
        <v>776.2411696111129</v>
      </c>
      <c r="H9" s="31">
        <f>+H6</f>
        <v>776.2411696111129</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8.xml><?xml version="1.0" encoding="utf-8"?>
<worksheet xmlns="http://schemas.openxmlformats.org/spreadsheetml/2006/main" xmlns:r="http://schemas.openxmlformats.org/officeDocument/2006/relationships">
  <sheetPr>
    <tabColor rgb="FF92D050"/>
  </sheetPr>
  <dimension ref="A2:K22"/>
  <sheetViews>
    <sheetView showGridLines="0" zoomScalePageLayoutView="0" workbookViewId="0" topLeftCell="A1">
      <selection activeCell="H23" sqref="H23"/>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108</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1803.2819330744712</v>
      </c>
      <c r="D5" s="43">
        <v>2023.9296505072357</v>
      </c>
      <c r="E5" s="45">
        <v>1667.3784329843643</v>
      </c>
      <c r="F5" s="45">
        <v>1687.4748364550098</v>
      </c>
      <c r="G5" s="13">
        <v>1705.6730944952105</v>
      </c>
      <c r="H5" s="72">
        <v>1684.1660622658821</v>
      </c>
      <c r="I5" s="75" t="s">
        <v>9</v>
      </c>
    </row>
    <row r="6" spans="2:9" s="17" customFormat="1" ht="14.25">
      <c r="B6" s="18" t="s">
        <v>10</v>
      </c>
      <c r="C6" s="44">
        <v>827.1935472818675</v>
      </c>
      <c r="D6" s="44">
        <v>1047.5826348381138</v>
      </c>
      <c r="E6" s="46">
        <v>822.9903420455896</v>
      </c>
      <c r="F6" s="46">
        <v>827.1935472818675</v>
      </c>
      <c r="G6" s="19">
        <v>827.1935472818675</v>
      </c>
      <c r="H6" s="73">
        <v>827.1935472818675</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1803.2819330744712</v>
      </c>
      <c r="D8" s="28">
        <f t="shared" si="0"/>
        <v>2023.9296505072357</v>
      </c>
      <c r="E8" s="28">
        <f t="shared" si="0"/>
        <v>1667.3784329843643</v>
      </c>
      <c r="F8" s="28">
        <f>+F5</f>
        <v>1687.4748364550098</v>
      </c>
      <c r="G8" s="71">
        <f>+G5</f>
        <v>1705.6730944952105</v>
      </c>
      <c r="H8" s="74">
        <f t="shared" si="0"/>
        <v>1684.1660622658821</v>
      </c>
      <c r="K8" s="76" t="s">
        <v>9</v>
      </c>
    </row>
    <row r="9" spans="2:8" s="17" customFormat="1" ht="26.25" thickBot="1">
      <c r="B9" s="30" t="s">
        <v>16</v>
      </c>
      <c r="C9" s="31">
        <f t="shared" si="0"/>
        <v>827.1935472818675</v>
      </c>
      <c r="D9" s="31">
        <f t="shared" si="0"/>
        <v>1047.5826348381138</v>
      </c>
      <c r="E9" s="31">
        <f t="shared" si="0"/>
        <v>822.9903420455896</v>
      </c>
      <c r="F9" s="31">
        <f>+F6</f>
        <v>827.1935472818675</v>
      </c>
      <c r="G9" s="31">
        <f>+G6</f>
        <v>827.1935472818675</v>
      </c>
      <c r="H9" s="31">
        <f>+H6</f>
        <v>827.1935472818675</v>
      </c>
    </row>
    <row r="10" spans="2:10" s="17" customFormat="1" ht="11.25" customHeight="1" thickTop="1">
      <c r="B10" s="33"/>
      <c r="C10" s="34"/>
      <c r="D10" s="34"/>
      <c r="E10" s="34"/>
      <c r="F10" s="34"/>
      <c r="G10" s="34"/>
      <c r="H10" s="34"/>
      <c r="I10" s="34"/>
      <c r="J10" s="34"/>
    </row>
    <row r="11" spans="2:10" s="35" customFormat="1" ht="24.75" customHeight="1">
      <c r="B11" s="125" t="s">
        <v>102</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5"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49.xml><?xml version="1.0" encoding="utf-8"?>
<worksheet xmlns="http://schemas.openxmlformats.org/spreadsheetml/2006/main" xmlns:r="http://schemas.openxmlformats.org/officeDocument/2006/relationships">
  <sheetPr>
    <tabColor theme="4" tint="0.39998000860214233"/>
  </sheetPr>
  <dimension ref="A2:K22"/>
  <sheetViews>
    <sheetView showGridLines="0" zoomScalePageLayoutView="0" workbookViewId="0" topLeftCell="A1">
      <selection activeCell="G19" sqref="G19"/>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109</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2093.178121401127</v>
      </c>
      <c r="D5" s="43">
        <v>2261.0696870031393</v>
      </c>
      <c r="E5" s="45">
        <v>1922.164735960591</v>
      </c>
      <c r="F5" s="45">
        <v>2212.424367737077</v>
      </c>
      <c r="G5" s="13">
        <v>1955.7813189836609</v>
      </c>
      <c r="H5" s="72">
        <v>1935.1675880168364</v>
      </c>
      <c r="I5" s="76" t="s">
        <v>9</v>
      </c>
    </row>
    <row r="6" spans="2:9" s="17" customFormat="1" ht="14.25">
      <c r="B6" s="18" t="s">
        <v>10</v>
      </c>
      <c r="C6" s="44">
        <v>950.9181874880499</v>
      </c>
      <c r="D6" s="44">
        <v>1170.4890365770348</v>
      </c>
      <c r="E6" s="46">
        <v>948.3584833653765</v>
      </c>
      <c r="F6" s="46">
        <v>950.9181874880499</v>
      </c>
      <c r="G6" s="19">
        <v>950.9181874880499</v>
      </c>
      <c r="H6" s="73">
        <v>950.9181874880499</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2093.178121401127</v>
      </c>
      <c r="D8" s="28">
        <f t="shared" si="0"/>
        <v>2261.0696870031393</v>
      </c>
      <c r="E8" s="28">
        <f t="shared" si="0"/>
        <v>1922.164735960591</v>
      </c>
      <c r="F8" s="28">
        <f>+F5</f>
        <v>2212.424367737077</v>
      </c>
      <c r="G8" s="71">
        <f>+G5</f>
        <v>1955.7813189836609</v>
      </c>
      <c r="H8" s="74">
        <f t="shared" si="0"/>
        <v>1935.1675880168364</v>
      </c>
      <c r="K8" s="76" t="s">
        <v>9</v>
      </c>
    </row>
    <row r="9" spans="2:8" s="17" customFormat="1" ht="26.25" thickBot="1">
      <c r="B9" s="30" t="s">
        <v>16</v>
      </c>
      <c r="C9" s="31">
        <f t="shared" si="0"/>
        <v>950.9181874880499</v>
      </c>
      <c r="D9" s="31">
        <f t="shared" si="0"/>
        <v>1170.4890365770348</v>
      </c>
      <c r="E9" s="31">
        <f t="shared" si="0"/>
        <v>948.3584833653765</v>
      </c>
      <c r="F9" s="31">
        <f>+F6</f>
        <v>950.9181874880499</v>
      </c>
      <c r="G9" s="31">
        <f>+G6</f>
        <v>950.9181874880499</v>
      </c>
      <c r="H9" s="31">
        <f>+H6</f>
        <v>950.9181874880499</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5.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26</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1938.7442066115264</v>
      </c>
      <c r="D5" s="13" t="e">
        <v>#DIV/0!</v>
      </c>
      <c r="E5" s="13">
        <v>1767.4645641126567</v>
      </c>
      <c r="F5" s="13">
        <v>1785.8372974591289</v>
      </c>
      <c r="G5" s="14">
        <v>1790.6456908287012</v>
      </c>
      <c r="H5" s="13">
        <v>4049.523543130162</v>
      </c>
      <c r="I5" s="15">
        <v>1347.3012858235695</v>
      </c>
      <c r="J5" s="16" t="s">
        <v>9</v>
      </c>
    </row>
    <row r="6" spans="2:10" s="17" customFormat="1" ht="14.25">
      <c r="B6" s="18" t="s">
        <v>10</v>
      </c>
      <c r="C6" s="19">
        <v>874.253339922225</v>
      </c>
      <c r="D6" s="19">
        <v>1110.0849518419047</v>
      </c>
      <c r="E6" s="19">
        <v>873.6417201881552</v>
      </c>
      <c r="F6" s="19">
        <v>874.253339922225</v>
      </c>
      <c r="G6" s="20">
        <v>874.253339922225</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1938.7442066115264</v>
      </c>
      <c r="D8" s="28" t="e">
        <f t="shared" si="0"/>
        <v>#DIV/0!</v>
      </c>
      <c r="E8" s="28">
        <f t="shared" si="0"/>
        <v>1767.4645641126567</v>
      </c>
      <c r="F8" s="28">
        <f t="shared" si="0"/>
        <v>1785.8372974591289</v>
      </c>
      <c r="G8" s="29">
        <f t="shared" si="0"/>
        <v>1790.6456908287012</v>
      </c>
      <c r="H8" s="28">
        <v>4049.523543130162</v>
      </c>
      <c r="I8" s="29">
        <v>1347.3012858235695</v>
      </c>
    </row>
    <row r="9" spans="2:9" s="17" customFormat="1" ht="26.25" thickBot="1">
      <c r="B9" s="30" t="s">
        <v>16</v>
      </c>
      <c r="C9" s="31">
        <f t="shared" si="0"/>
        <v>874.253339922225</v>
      </c>
      <c r="D9" s="31">
        <f t="shared" si="0"/>
        <v>1110.0849518419047</v>
      </c>
      <c r="E9" s="31">
        <f t="shared" si="0"/>
        <v>873.6417201881552</v>
      </c>
      <c r="F9" s="31">
        <f t="shared" si="0"/>
        <v>874.253339922225</v>
      </c>
      <c r="G9" s="32">
        <f t="shared" si="0"/>
        <v>874.253339922225</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tabColor theme="4" tint="0.39998000860214233"/>
  </sheetPr>
  <dimension ref="A2:K22"/>
  <sheetViews>
    <sheetView showGridLines="0" zoomScalePageLayoutView="0" workbookViewId="0" topLeftCell="A1">
      <selection activeCell="B11" sqref="B11:J11"/>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110</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2718.199764038461</v>
      </c>
      <c r="D5" s="43">
        <v>3091.6385528959718</v>
      </c>
      <c r="E5" s="45">
        <v>2492.691980289023</v>
      </c>
      <c r="F5" s="45">
        <v>2506.985942598449</v>
      </c>
      <c r="G5" s="13">
        <v>2525.2877969320784</v>
      </c>
      <c r="H5" s="72">
        <v>2501.3904850768436</v>
      </c>
      <c r="I5" s="76" t="s">
        <v>9</v>
      </c>
    </row>
    <row r="6" spans="2:9" s="17" customFormat="1" ht="14.25">
      <c r="B6" s="18" t="s">
        <v>10</v>
      </c>
      <c r="C6" s="44">
        <v>1228.2982232103418</v>
      </c>
      <c r="D6" s="44">
        <v>1606.265586683715</v>
      </c>
      <c r="E6" s="46">
        <v>1228.6854446398067</v>
      </c>
      <c r="F6" s="46">
        <v>1228.9729781702467</v>
      </c>
      <c r="G6" s="19">
        <v>1228.2982232103418</v>
      </c>
      <c r="H6" s="73">
        <v>1228.2982232103418</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2718.199764038461</v>
      </c>
      <c r="D8" s="28">
        <f t="shared" si="0"/>
        <v>3091.6385528959718</v>
      </c>
      <c r="E8" s="28">
        <f t="shared" si="0"/>
        <v>2492.691980289023</v>
      </c>
      <c r="F8" s="28">
        <f>+F5</f>
        <v>2506.985942598449</v>
      </c>
      <c r="G8" s="71">
        <f>+G5</f>
        <v>2525.2877969320784</v>
      </c>
      <c r="H8" s="74">
        <f t="shared" si="0"/>
        <v>2501.3904850768436</v>
      </c>
      <c r="K8" s="76" t="s">
        <v>9</v>
      </c>
    </row>
    <row r="9" spans="2:8" s="17" customFormat="1" ht="26.25" thickBot="1">
      <c r="B9" s="30" t="s">
        <v>16</v>
      </c>
      <c r="C9" s="31">
        <f t="shared" si="0"/>
        <v>1228.2982232103418</v>
      </c>
      <c r="D9" s="31">
        <f t="shared" si="0"/>
        <v>1606.265586683715</v>
      </c>
      <c r="E9" s="31">
        <f t="shared" si="0"/>
        <v>1228.6854446398067</v>
      </c>
      <c r="F9" s="31">
        <f>+F6</f>
        <v>1228.9729781702467</v>
      </c>
      <c r="G9" s="31">
        <f>+G6</f>
        <v>1228.2982232103418</v>
      </c>
      <c r="H9" s="31">
        <f>+H6</f>
        <v>1228.2982232103418</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51.xml><?xml version="1.0" encoding="utf-8"?>
<worksheet xmlns="http://schemas.openxmlformats.org/spreadsheetml/2006/main" xmlns:r="http://schemas.openxmlformats.org/officeDocument/2006/relationships">
  <sheetPr>
    <tabColor theme="4" tint="0.39998000860214233"/>
  </sheetPr>
  <dimension ref="A2:K22"/>
  <sheetViews>
    <sheetView showGridLines="0" zoomScalePageLayoutView="0" workbookViewId="0" topLeftCell="A1">
      <selection activeCell="B2" sqref="B2:H3"/>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112</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2934.496712402614</v>
      </c>
      <c r="D5" s="43">
        <v>3303.040137175231</v>
      </c>
      <c r="E5" s="45">
        <v>2704.6669034481324</v>
      </c>
      <c r="F5" s="45">
        <v>2726.824048010778</v>
      </c>
      <c r="G5" s="13">
        <v>2752.804716276166</v>
      </c>
      <c r="H5" s="72">
        <v>2720.638607702138</v>
      </c>
      <c r="I5" s="76" t="s">
        <v>9</v>
      </c>
    </row>
    <row r="6" spans="2:9" s="17" customFormat="1" ht="14.25">
      <c r="B6" s="18" t="s">
        <v>10</v>
      </c>
      <c r="C6" s="44">
        <v>1335.0906298250823</v>
      </c>
      <c r="D6" s="44">
        <v>1695.1546037584342</v>
      </c>
      <c r="E6" s="46">
        <v>1335.0906298250823</v>
      </c>
      <c r="F6" s="46">
        <v>1335.8248553410683</v>
      </c>
      <c r="G6" s="19">
        <v>1335.0906298250823</v>
      </c>
      <c r="H6" s="73">
        <v>1335.0906298250823</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2934.496712402614</v>
      </c>
      <c r="D8" s="28">
        <f t="shared" si="0"/>
        <v>3303.040137175231</v>
      </c>
      <c r="E8" s="28">
        <f t="shared" si="0"/>
        <v>2704.6669034481324</v>
      </c>
      <c r="F8" s="28">
        <f>+F5</f>
        <v>2726.824048010778</v>
      </c>
      <c r="G8" s="71">
        <f>+G5</f>
        <v>2752.804716276166</v>
      </c>
      <c r="H8" s="74">
        <f t="shared" si="0"/>
        <v>2720.638607702138</v>
      </c>
      <c r="K8" s="76" t="s">
        <v>9</v>
      </c>
    </row>
    <row r="9" spans="2:8" s="17" customFormat="1" ht="26.25" thickBot="1">
      <c r="B9" s="30" t="s">
        <v>16</v>
      </c>
      <c r="C9" s="31">
        <f t="shared" si="0"/>
        <v>1335.0906298250823</v>
      </c>
      <c r="D9" s="31">
        <f t="shared" si="0"/>
        <v>1695.1546037584342</v>
      </c>
      <c r="E9" s="31">
        <f t="shared" si="0"/>
        <v>1335.0906298250823</v>
      </c>
      <c r="F9" s="31">
        <f>+F6</f>
        <v>1335.8248553410683</v>
      </c>
      <c r="G9" s="31">
        <f>+G6</f>
        <v>1335.0906298250823</v>
      </c>
      <c r="H9" s="31">
        <f>+H6</f>
        <v>1335.0906298250823</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52.xml><?xml version="1.0" encoding="utf-8"?>
<worksheet xmlns="http://schemas.openxmlformats.org/spreadsheetml/2006/main" xmlns:r="http://schemas.openxmlformats.org/officeDocument/2006/relationships">
  <sheetPr>
    <tabColor theme="4" tint="0.39998000860214233"/>
  </sheetPr>
  <dimension ref="A2:K22"/>
  <sheetViews>
    <sheetView showGridLines="0" zoomScalePageLayoutView="0" workbookViewId="0" topLeftCell="A1">
      <selection activeCell="B2" sqref="B2:H3"/>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113</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3102.26675556412</v>
      </c>
      <c r="D5" s="43">
        <v>3485.864325243303</v>
      </c>
      <c r="E5" s="45">
        <v>2910.6461719137296</v>
      </c>
      <c r="F5" s="45">
        <v>2926.152201605624</v>
      </c>
      <c r="G5" s="13">
        <v>2954.061554888596</v>
      </c>
      <c r="H5" s="72">
        <v>2920.554206077993</v>
      </c>
      <c r="I5" s="76" t="s">
        <v>9</v>
      </c>
    </row>
    <row r="6" spans="2:9" s="17" customFormat="1" ht="14.25">
      <c r="B6" s="18" t="s">
        <v>10</v>
      </c>
      <c r="C6" s="44">
        <v>1433.1311274266236</v>
      </c>
      <c r="D6" s="44">
        <v>1785.2399027835063</v>
      </c>
      <c r="E6" s="46">
        <v>1433.1311274266236</v>
      </c>
      <c r="F6" s="46">
        <v>1433.4136853463704</v>
      </c>
      <c r="G6" s="19">
        <v>1433.1311274266236</v>
      </c>
      <c r="H6" s="73">
        <v>1433.1311274266236</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3102.26675556412</v>
      </c>
      <c r="D8" s="28">
        <f t="shared" si="0"/>
        <v>3485.864325243303</v>
      </c>
      <c r="E8" s="28">
        <f t="shared" si="0"/>
        <v>2910.6461719137296</v>
      </c>
      <c r="F8" s="28">
        <f>+F5</f>
        <v>2926.152201605624</v>
      </c>
      <c r="G8" s="71">
        <f>+G5</f>
        <v>2954.061554888596</v>
      </c>
      <c r="H8" s="74">
        <f t="shared" si="0"/>
        <v>2920.554206077993</v>
      </c>
      <c r="K8" s="76" t="s">
        <v>9</v>
      </c>
    </row>
    <row r="9" spans="2:8" s="17" customFormat="1" ht="26.25" thickBot="1">
      <c r="B9" s="30" t="s">
        <v>16</v>
      </c>
      <c r="C9" s="31">
        <f t="shared" si="0"/>
        <v>1433.1311274266236</v>
      </c>
      <c r="D9" s="31">
        <f t="shared" si="0"/>
        <v>1785.2399027835063</v>
      </c>
      <c r="E9" s="31">
        <f t="shared" si="0"/>
        <v>1433.1311274266236</v>
      </c>
      <c r="F9" s="31">
        <f>+F6</f>
        <v>1433.4136853463704</v>
      </c>
      <c r="G9" s="31">
        <f>+G6</f>
        <v>1433.1311274266236</v>
      </c>
      <c r="H9" s="31">
        <f>+H6</f>
        <v>1433.1311274266236</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53.xml><?xml version="1.0" encoding="utf-8"?>
<worksheet xmlns="http://schemas.openxmlformats.org/spreadsheetml/2006/main" xmlns:r="http://schemas.openxmlformats.org/officeDocument/2006/relationships">
  <sheetPr>
    <tabColor theme="3" tint="0.5999900102615356"/>
  </sheetPr>
  <dimension ref="A2:K22"/>
  <sheetViews>
    <sheetView showGridLines="0" zoomScalePageLayoutView="0" workbookViewId="0" topLeftCell="A1">
      <selection activeCell="K15" sqref="K15"/>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114</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2615.764079966291</v>
      </c>
      <c r="D5" s="43">
        <v>3106.242156060595</v>
      </c>
      <c r="E5" s="45">
        <v>2467.3187517561864</v>
      </c>
      <c r="F5" s="45">
        <v>2516.7087959087376</v>
      </c>
      <c r="G5" s="13">
        <v>2516.480640544619</v>
      </c>
      <c r="H5" s="72">
        <v>2476.0059875692614</v>
      </c>
      <c r="I5" s="76" t="s">
        <v>9</v>
      </c>
    </row>
    <row r="6" spans="2:9" s="17" customFormat="1" ht="14.25">
      <c r="B6" s="18" t="s">
        <v>10</v>
      </c>
      <c r="C6" s="44">
        <v>1215.5762439687037</v>
      </c>
      <c r="D6" s="44">
        <v>1600.889556739457</v>
      </c>
      <c r="E6" s="46">
        <v>1215.5762439687037</v>
      </c>
      <c r="F6" s="46">
        <v>1215.5762439687037</v>
      </c>
      <c r="G6" s="19">
        <v>1215.5762439687037</v>
      </c>
      <c r="H6" s="73">
        <v>1215.5762439687037</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2615.764079966291</v>
      </c>
      <c r="D8" s="28">
        <f t="shared" si="0"/>
        <v>3106.242156060595</v>
      </c>
      <c r="E8" s="28">
        <f t="shared" si="0"/>
        <v>2467.3187517561864</v>
      </c>
      <c r="F8" s="28">
        <f>+F5</f>
        <v>2516.7087959087376</v>
      </c>
      <c r="G8" s="71">
        <f>+G5</f>
        <v>2516.480640544619</v>
      </c>
      <c r="H8" s="74">
        <f t="shared" si="0"/>
        <v>2476.0059875692614</v>
      </c>
      <c r="K8" s="76" t="s">
        <v>9</v>
      </c>
    </row>
    <row r="9" spans="2:8" s="17" customFormat="1" ht="26.25" thickBot="1">
      <c r="B9" s="30" t="s">
        <v>16</v>
      </c>
      <c r="C9" s="31">
        <f t="shared" si="0"/>
        <v>1215.5762439687037</v>
      </c>
      <c r="D9" s="31">
        <f t="shared" si="0"/>
        <v>1600.889556739457</v>
      </c>
      <c r="E9" s="31">
        <f t="shared" si="0"/>
        <v>1215.5762439687037</v>
      </c>
      <c r="F9" s="31">
        <f>+F6</f>
        <v>1215.5762439687037</v>
      </c>
      <c r="G9" s="31">
        <f>+G6</f>
        <v>1215.5762439687037</v>
      </c>
      <c r="H9" s="31">
        <f>+H6</f>
        <v>1215.5762439687037</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mergeCells count="3">
    <mergeCell ref="B2:H3"/>
    <mergeCell ref="B11:J11"/>
    <mergeCell ref="B13:D13"/>
  </mergeCells>
  <printOptions/>
  <pageMargins left="0.7" right="0.7" top="0.75" bottom="0.75" header="0.3" footer="0.3"/>
  <pageSetup orientation="portrait" scale="49" r:id="rId1"/>
</worksheet>
</file>

<file path=xl/worksheets/sheet54.xml><?xml version="1.0" encoding="utf-8"?>
<worksheet xmlns="http://schemas.openxmlformats.org/spreadsheetml/2006/main" xmlns:r="http://schemas.openxmlformats.org/officeDocument/2006/relationships">
  <sheetPr>
    <tabColor theme="3" tint="0.5999900102615356"/>
  </sheetPr>
  <dimension ref="A2:K22"/>
  <sheetViews>
    <sheetView showGridLines="0" zoomScalePageLayoutView="0" workbookViewId="0" topLeftCell="A1">
      <selection activeCell="K15" sqref="K15"/>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115</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2716.0628524799413</v>
      </c>
      <c r="D5" s="43">
        <v>3293.7838395739736</v>
      </c>
      <c r="E5" s="45">
        <v>2578.2268083106173</v>
      </c>
      <c r="F5" s="45">
        <v>2616.485691319125</v>
      </c>
      <c r="G5" s="13">
        <v>2627.39174285685</v>
      </c>
      <c r="H5" s="72">
        <v>2595.5677557528784</v>
      </c>
      <c r="I5" s="76" t="s">
        <v>9</v>
      </c>
    </row>
    <row r="6" spans="2:9" s="17" customFormat="1" ht="14.25">
      <c r="B6" s="18" t="s">
        <v>10</v>
      </c>
      <c r="C6" s="44">
        <v>1272.5898054645324</v>
      </c>
      <c r="D6" s="44">
        <v>1607.359562968044</v>
      </c>
      <c r="E6" s="46">
        <v>1272.4003807062666</v>
      </c>
      <c r="F6" s="46">
        <v>1272.5898054645324</v>
      </c>
      <c r="G6" s="19">
        <v>1272.5898054645324</v>
      </c>
      <c r="H6" s="73">
        <v>1272.5898054645324</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2716.0628524799413</v>
      </c>
      <c r="D8" s="28">
        <f t="shared" si="0"/>
        <v>3293.7838395739736</v>
      </c>
      <c r="E8" s="28">
        <f t="shared" si="0"/>
        <v>2578.2268083106173</v>
      </c>
      <c r="F8" s="28">
        <f>+F5</f>
        <v>2616.485691319125</v>
      </c>
      <c r="G8" s="71">
        <f>+G5</f>
        <v>2627.39174285685</v>
      </c>
      <c r="H8" s="74">
        <f t="shared" si="0"/>
        <v>2595.5677557528784</v>
      </c>
      <c r="K8" s="76" t="s">
        <v>9</v>
      </c>
    </row>
    <row r="9" spans="2:8" s="17" customFormat="1" ht="26.25" thickBot="1">
      <c r="B9" s="30" t="s">
        <v>16</v>
      </c>
      <c r="C9" s="31">
        <f t="shared" si="0"/>
        <v>1272.5898054645324</v>
      </c>
      <c r="D9" s="31">
        <f t="shared" si="0"/>
        <v>1607.359562968044</v>
      </c>
      <c r="E9" s="31">
        <f t="shared" si="0"/>
        <v>1272.4003807062666</v>
      </c>
      <c r="F9" s="31">
        <f>+F6</f>
        <v>1272.5898054645324</v>
      </c>
      <c r="G9" s="31">
        <f>+G6</f>
        <v>1272.5898054645324</v>
      </c>
      <c r="H9" s="31">
        <f>+H6</f>
        <v>1272.5898054645324</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objects="1" scenarios="1"/>
  <mergeCells count="3">
    <mergeCell ref="B2:H3"/>
    <mergeCell ref="B11:J11"/>
    <mergeCell ref="B13:D13"/>
  </mergeCells>
  <printOptions/>
  <pageMargins left="0.7" right="0.7" top="0.75" bottom="0.75" header="0.3" footer="0.3"/>
  <pageSetup orientation="portrait" scale="49" r:id="rId1"/>
</worksheet>
</file>

<file path=xl/worksheets/sheet55.xml><?xml version="1.0" encoding="utf-8"?>
<worksheet xmlns="http://schemas.openxmlformats.org/spreadsheetml/2006/main" xmlns:r="http://schemas.openxmlformats.org/officeDocument/2006/relationships">
  <sheetPr>
    <tabColor theme="3" tint="0.5999900102615356"/>
  </sheetPr>
  <dimension ref="A2:K22"/>
  <sheetViews>
    <sheetView showGridLines="0" zoomScale="89" zoomScaleNormal="89" zoomScalePageLayoutView="0" workbookViewId="0" topLeftCell="A1">
      <selection activeCell="B2" sqref="B2:H3"/>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116</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27.75" customHeight="1" thickTop="1">
      <c r="B5" s="12" t="s">
        <v>8</v>
      </c>
      <c r="C5" s="43">
        <v>3388.5006702001383</v>
      </c>
      <c r="D5" s="43">
        <v>3766.1611079775466</v>
      </c>
      <c r="E5" s="45">
        <v>3186.6775345746114</v>
      </c>
      <c r="F5" s="45">
        <v>3257.093285398512</v>
      </c>
      <c r="G5" s="13">
        <v>3213.3601278858155</v>
      </c>
      <c r="H5" s="72">
        <v>3234.38408972668</v>
      </c>
      <c r="I5" s="76" t="s">
        <v>9</v>
      </c>
    </row>
    <row r="6" spans="2:9" s="17" customFormat="1" ht="14.25">
      <c r="B6" s="18" t="s">
        <v>10</v>
      </c>
      <c r="C6" s="44">
        <v>1577.195776864186</v>
      </c>
      <c r="D6" s="44">
        <v>1908.8500293854775</v>
      </c>
      <c r="E6" s="46">
        <v>1576.6300049235533</v>
      </c>
      <c r="F6" s="46">
        <v>1577.195776864186</v>
      </c>
      <c r="G6" s="19">
        <v>1577.195776864186</v>
      </c>
      <c r="H6" s="73">
        <v>1577.195776864186</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3388.5006702001383</v>
      </c>
      <c r="D8" s="28">
        <f t="shared" si="0"/>
        <v>3766.1611079775466</v>
      </c>
      <c r="E8" s="28">
        <f t="shared" si="0"/>
        <v>3186.6775345746114</v>
      </c>
      <c r="F8" s="28">
        <f>+F5</f>
        <v>3257.093285398512</v>
      </c>
      <c r="G8" s="71">
        <f>+G5</f>
        <v>3213.3601278858155</v>
      </c>
      <c r="H8" s="74">
        <f t="shared" si="0"/>
        <v>3234.38408972668</v>
      </c>
      <c r="K8" s="76" t="s">
        <v>9</v>
      </c>
    </row>
    <row r="9" spans="2:8" s="17" customFormat="1" ht="26.25" thickBot="1">
      <c r="B9" s="30" t="s">
        <v>16</v>
      </c>
      <c r="C9" s="31">
        <f t="shared" si="0"/>
        <v>1577.195776864186</v>
      </c>
      <c r="D9" s="31">
        <f t="shared" si="0"/>
        <v>1908.8500293854775</v>
      </c>
      <c r="E9" s="31">
        <f t="shared" si="0"/>
        <v>1576.6300049235533</v>
      </c>
      <c r="F9" s="31">
        <f>+F6</f>
        <v>1577.195776864186</v>
      </c>
      <c r="G9" s="31">
        <f>+G6</f>
        <v>1577.195776864186</v>
      </c>
      <c r="H9" s="31">
        <f>+H6</f>
        <v>1577.195776864186</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objects="1" scenarios="1"/>
  <mergeCells count="3">
    <mergeCell ref="B2:H3"/>
    <mergeCell ref="B11:J11"/>
    <mergeCell ref="B13:D13"/>
  </mergeCells>
  <printOptions/>
  <pageMargins left="0.7" right="0.7" top="0.75" bottom="0.75" header="0.3" footer="0.3"/>
  <pageSetup orientation="portrait" scale="49" r:id="rId1"/>
</worksheet>
</file>

<file path=xl/worksheets/sheet56.xml><?xml version="1.0" encoding="utf-8"?>
<worksheet xmlns="http://schemas.openxmlformats.org/spreadsheetml/2006/main" xmlns:r="http://schemas.openxmlformats.org/officeDocument/2006/relationships">
  <sheetPr>
    <tabColor theme="3" tint="0.5999900102615356"/>
  </sheetPr>
  <dimension ref="A2:K22"/>
  <sheetViews>
    <sheetView showGridLines="0" zoomScale="89" zoomScaleNormal="89" zoomScalePageLayoutView="0" workbookViewId="0" topLeftCell="A1">
      <selection activeCell="A11" sqref="A11:IV17"/>
    </sheetView>
  </sheetViews>
  <sheetFormatPr defaultColWidth="0" defaultRowHeight="15"/>
  <cols>
    <col min="1" max="1" width="4.28125" style="1" customWidth="1"/>
    <col min="2" max="2" width="54.00390625" style="1" customWidth="1"/>
    <col min="3"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5" customHeight="1" thickTop="1">
      <c r="B2" s="119" t="s">
        <v>117</v>
      </c>
      <c r="C2" s="120"/>
      <c r="D2" s="120"/>
      <c r="E2" s="120"/>
      <c r="F2" s="120"/>
      <c r="G2" s="120"/>
      <c r="H2" s="121"/>
    </row>
    <row r="3" spans="2:8" ht="25.5" customHeight="1">
      <c r="B3" s="122"/>
      <c r="C3" s="123"/>
      <c r="D3" s="123"/>
      <c r="E3" s="123"/>
      <c r="F3" s="123"/>
      <c r="G3" s="123"/>
      <c r="H3" s="124"/>
    </row>
    <row r="4" spans="2:8" ht="46.5" thickBot="1">
      <c r="B4" s="6" t="s">
        <v>0</v>
      </c>
      <c r="C4" s="7" t="s">
        <v>1</v>
      </c>
      <c r="D4" s="7" t="s">
        <v>2</v>
      </c>
      <c r="E4" s="7" t="s">
        <v>3</v>
      </c>
      <c r="F4" s="7" t="s">
        <v>4</v>
      </c>
      <c r="G4" s="9" t="s">
        <v>5</v>
      </c>
      <c r="H4" s="9" t="s">
        <v>91</v>
      </c>
    </row>
    <row r="5" spans="2:9" ht="19.5" customHeight="1" thickTop="1">
      <c r="B5" s="12" t="s">
        <v>8</v>
      </c>
      <c r="C5" s="43">
        <v>4048.0576879900837</v>
      </c>
      <c r="D5" s="43">
        <v>4310.244692942191</v>
      </c>
      <c r="E5" s="45">
        <v>3786.1702184378755</v>
      </c>
      <c r="F5" s="45">
        <v>3899.196830626699</v>
      </c>
      <c r="G5" s="13">
        <v>3810.808936774196</v>
      </c>
      <c r="H5" s="72">
        <v>3851.061963473512</v>
      </c>
      <c r="I5" s="76" t="s">
        <v>9</v>
      </c>
    </row>
    <row r="6" spans="2:9" s="17" customFormat="1" ht="19.5" customHeight="1">
      <c r="B6" s="18" t="s">
        <v>10</v>
      </c>
      <c r="C6" s="44">
        <v>1872.7977064565712</v>
      </c>
      <c r="D6" s="44">
        <v>2204.93760343765</v>
      </c>
      <c r="E6" s="46">
        <v>1872.01545604682</v>
      </c>
      <c r="F6" s="46">
        <v>1872.7840625540753</v>
      </c>
      <c r="G6" s="19">
        <v>1872.7977064565712</v>
      </c>
      <c r="H6" s="73">
        <v>1872.7977064565712</v>
      </c>
      <c r="I6" s="21" t="s">
        <v>9</v>
      </c>
    </row>
    <row r="7" spans="2:8" ht="27.75" customHeight="1">
      <c r="B7" s="22" t="s">
        <v>11</v>
      </c>
      <c r="C7" s="23" t="s">
        <v>12</v>
      </c>
      <c r="D7" s="24" t="s">
        <v>13</v>
      </c>
      <c r="E7" s="24" t="s">
        <v>13</v>
      </c>
      <c r="F7" s="24" t="s">
        <v>13</v>
      </c>
      <c r="G7" s="24" t="s">
        <v>13</v>
      </c>
      <c r="H7" s="25" t="s">
        <v>13</v>
      </c>
    </row>
    <row r="8" spans="2:11" ht="41.25" customHeight="1">
      <c r="B8" s="27" t="s">
        <v>15</v>
      </c>
      <c r="C8" s="28">
        <f aca="true" t="shared" si="0" ref="C8:H9">+C5</f>
        <v>4048.0576879900837</v>
      </c>
      <c r="D8" s="28">
        <f t="shared" si="0"/>
        <v>4310.244692942191</v>
      </c>
      <c r="E8" s="28">
        <f t="shared" si="0"/>
        <v>3786.1702184378755</v>
      </c>
      <c r="F8" s="28">
        <f>+F5</f>
        <v>3899.196830626699</v>
      </c>
      <c r="G8" s="71">
        <f>+G5</f>
        <v>3810.808936774196</v>
      </c>
      <c r="H8" s="74">
        <f t="shared" si="0"/>
        <v>3851.061963473512</v>
      </c>
      <c r="K8" s="76" t="s">
        <v>9</v>
      </c>
    </row>
    <row r="9" spans="2:8" s="17" customFormat="1" ht="26.25" thickBot="1">
      <c r="B9" s="30" t="s">
        <v>16</v>
      </c>
      <c r="C9" s="31">
        <f t="shared" si="0"/>
        <v>1872.7977064565712</v>
      </c>
      <c r="D9" s="31">
        <f t="shared" si="0"/>
        <v>2204.93760343765</v>
      </c>
      <c r="E9" s="31">
        <f t="shared" si="0"/>
        <v>1872.01545604682</v>
      </c>
      <c r="F9" s="31">
        <f>+F6</f>
        <v>1872.7840625540753</v>
      </c>
      <c r="G9" s="31">
        <f>+G6</f>
        <v>1872.7977064565712</v>
      </c>
      <c r="H9" s="31">
        <f>+H6</f>
        <v>1872.7977064565712</v>
      </c>
    </row>
    <row r="10" spans="2:10" s="17" customFormat="1" ht="11.25" customHeight="1" thickTop="1">
      <c r="B10" s="33"/>
      <c r="C10" s="34"/>
      <c r="D10" s="34"/>
      <c r="E10" s="34"/>
      <c r="F10" s="34"/>
      <c r="G10" s="34"/>
      <c r="H10" s="34"/>
      <c r="I10" s="34"/>
      <c r="J10" s="34"/>
    </row>
    <row r="11" spans="2:10" s="35" customFormat="1" ht="24.75" customHeight="1">
      <c r="B11" s="125" t="s">
        <v>111</v>
      </c>
      <c r="C11" s="125"/>
      <c r="D11" s="125"/>
      <c r="E11" s="125"/>
      <c r="F11" s="125"/>
      <c r="G11" s="125"/>
      <c r="H11" s="125"/>
      <c r="I11" s="125"/>
      <c r="J11" s="125"/>
    </row>
    <row r="12" spans="1:7" ht="15" customHeight="1">
      <c r="A12" s="36"/>
      <c r="B12" s="37" t="s">
        <v>18</v>
      </c>
      <c r="C12" s="37"/>
      <c r="D12" s="37"/>
      <c r="E12" s="37"/>
      <c r="F12" s="37"/>
      <c r="G12" s="37"/>
    </row>
    <row r="13" spans="1:7" ht="36" customHeight="1" hidden="1">
      <c r="A13" s="36"/>
      <c r="B13" s="126" t="s">
        <v>19</v>
      </c>
      <c r="C13" s="126"/>
      <c r="D13" s="126"/>
      <c r="E13" s="38"/>
      <c r="F13" s="38"/>
      <c r="G13" s="38"/>
    </row>
    <row r="14" spans="1:7" ht="14.25" hidden="1">
      <c r="A14" s="36"/>
      <c r="B14" s="37" t="s">
        <v>20</v>
      </c>
      <c r="C14" s="39"/>
      <c r="D14" s="39"/>
      <c r="E14" s="39"/>
      <c r="F14" s="39"/>
      <c r="G14" s="39"/>
    </row>
    <row r="15" spans="1:10" ht="14.25">
      <c r="A15" s="36"/>
      <c r="B15" s="37"/>
      <c r="C15" s="69" t="s">
        <v>9</v>
      </c>
      <c r="D15" s="69"/>
      <c r="E15" s="69"/>
      <c r="F15" s="69"/>
      <c r="G15" s="69"/>
      <c r="H15" s="70"/>
      <c r="I15" s="70"/>
      <c r="J15" s="70"/>
    </row>
    <row r="22" ht="14.25">
      <c r="F22" s="76" t="s">
        <v>9</v>
      </c>
    </row>
  </sheetData>
  <sheetProtection password="C712" sheet="1" objects="1" scenarios="1"/>
  <mergeCells count="3">
    <mergeCell ref="B2:H3"/>
    <mergeCell ref="B11:J11"/>
    <mergeCell ref="B13:D13"/>
  </mergeCells>
  <printOptions/>
  <pageMargins left="0.7" right="0.7" top="0.75" bottom="0.75" header="0.3" footer="0.3"/>
  <pageSetup orientation="portrait" scale="49" r:id="rId1"/>
</worksheet>
</file>

<file path=xl/worksheets/sheet57.xml><?xml version="1.0" encoding="utf-8"?>
<worksheet xmlns="http://schemas.openxmlformats.org/spreadsheetml/2006/main" xmlns:r="http://schemas.openxmlformats.org/officeDocument/2006/relationships">
  <sheetPr>
    <tabColor theme="4" tint="0.39998000860214233"/>
  </sheetPr>
  <dimension ref="A2:K31"/>
  <sheetViews>
    <sheetView showGridLines="0" zoomScale="89" zoomScaleNormal="89" zoomScalePageLayoutView="0" workbookViewId="0" topLeftCell="A1">
      <selection activeCell="B19" sqref="B19:H20"/>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122</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4127.4836480038475</v>
      </c>
      <c r="D5" s="83">
        <v>4428.565454792403</v>
      </c>
      <c r="E5" s="83" t="s">
        <v>120</v>
      </c>
      <c r="F5" s="83">
        <v>3962.6390123866454</v>
      </c>
      <c r="G5" s="83">
        <v>3867.0700369645865</v>
      </c>
      <c r="H5" s="86">
        <v>3950.470423881723</v>
      </c>
      <c r="I5" s="76" t="s">
        <v>9</v>
      </c>
    </row>
    <row r="6" spans="2:9" s="17" customFormat="1" ht="19.5" customHeight="1">
      <c r="B6" s="89" t="s">
        <v>10</v>
      </c>
      <c r="C6" s="90">
        <v>1902.31635421001</v>
      </c>
      <c r="D6" s="90">
        <v>2231.7907409675845</v>
      </c>
      <c r="E6" s="91" t="s">
        <v>120</v>
      </c>
      <c r="F6" s="91">
        <v>1901.9292962157997</v>
      </c>
      <c r="G6" s="92">
        <v>1902.31635421001</v>
      </c>
      <c r="H6" s="93">
        <v>1902.31635421001</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4127.4836480038475</v>
      </c>
      <c r="D8" s="28">
        <f t="shared" si="0"/>
        <v>4428.565454792403</v>
      </c>
      <c r="E8" s="28" t="str">
        <f t="shared" si="0"/>
        <v>SIN VENTAS</v>
      </c>
      <c r="F8" s="28">
        <f>+F5</f>
        <v>3962.6390123866454</v>
      </c>
      <c r="G8" s="71">
        <f>+G5</f>
        <v>3867.0700369645865</v>
      </c>
      <c r="H8" s="74">
        <f t="shared" si="0"/>
        <v>3950.470423881723</v>
      </c>
      <c r="K8" s="76" t="s">
        <v>9</v>
      </c>
    </row>
    <row r="9" spans="2:9" s="17" customFormat="1" ht="31.5" thickBot="1">
      <c r="B9" s="95" t="s">
        <v>16</v>
      </c>
      <c r="C9" s="96">
        <f t="shared" si="0"/>
        <v>1902.31635421001</v>
      </c>
      <c r="D9" s="96">
        <f t="shared" si="0"/>
        <v>2231.7907409675845</v>
      </c>
      <c r="E9" s="96" t="str">
        <f t="shared" si="0"/>
        <v>SIN VENTAS</v>
      </c>
      <c r="F9" s="96">
        <f>+F6</f>
        <v>1901.9292962157997</v>
      </c>
      <c r="G9" s="96">
        <f>+G6</f>
        <v>1902.31635421001</v>
      </c>
      <c r="H9" s="97">
        <f>+H6</f>
        <v>1902.31635421001</v>
      </c>
      <c r="I9" s="80"/>
    </row>
    <row r="10" spans="2:10" s="17" customFormat="1" ht="11.25" customHeight="1" thickTop="1">
      <c r="B10" s="33"/>
      <c r="C10" s="34"/>
      <c r="D10" s="34"/>
      <c r="E10" s="34"/>
      <c r="F10" s="34"/>
      <c r="G10" s="34"/>
      <c r="H10" s="34"/>
      <c r="I10" s="34"/>
      <c r="J10" s="34"/>
    </row>
    <row r="11" spans="2:10" s="35" customFormat="1" ht="24.75" customHeight="1" thickBot="1">
      <c r="B11" s="170" t="s">
        <v>111</v>
      </c>
      <c r="C11" s="170"/>
      <c r="D11" s="170"/>
      <c r="E11" s="170"/>
      <c r="F11" s="170"/>
      <c r="G11" s="170"/>
      <c r="H11" s="170"/>
      <c r="I11" s="88"/>
      <c r="J11" s="88"/>
    </row>
    <row r="12" spans="2:10" s="35" customFormat="1" ht="19.5" customHeight="1" thickTop="1">
      <c r="B12" s="119" t="s">
        <v>123</v>
      </c>
      <c r="C12" s="120"/>
      <c r="D12" s="120"/>
      <c r="E12" s="120"/>
      <c r="F12" s="120"/>
      <c r="G12" s="120"/>
      <c r="H12" s="121"/>
      <c r="I12" s="77"/>
      <c r="J12" s="77"/>
    </row>
    <row r="13" spans="2:10" s="35" customFormat="1" ht="19.5" customHeight="1">
      <c r="B13" s="163"/>
      <c r="C13" s="164"/>
      <c r="D13" s="164"/>
      <c r="E13" s="164"/>
      <c r="F13" s="164"/>
      <c r="G13" s="164"/>
      <c r="H13" s="165"/>
      <c r="I13" s="77"/>
      <c r="J13" s="77"/>
    </row>
    <row r="14" spans="1:10" s="35" customFormat="1" ht="19.5" customHeight="1" thickBot="1">
      <c r="A14" s="78"/>
      <c r="B14" s="166" t="str">
        <f>B3</f>
        <v>DE SEPTIEMBRE 15 A OCTUBRE 14 DE 2021</v>
      </c>
      <c r="C14" s="167"/>
      <c r="D14" s="167"/>
      <c r="E14" s="167"/>
      <c r="F14" s="167"/>
      <c r="G14" s="167"/>
      <c r="H14" s="168"/>
      <c r="I14" s="79"/>
      <c r="J14" s="77"/>
    </row>
    <row r="15" spans="2:10" s="35" customFormat="1" ht="31.5" thickTop="1">
      <c r="B15" s="81" t="s">
        <v>0</v>
      </c>
      <c r="C15" s="87" t="s">
        <v>1</v>
      </c>
      <c r="D15" s="82" t="s">
        <v>2</v>
      </c>
      <c r="E15" s="82" t="s">
        <v>3</v>
      </c>
      <c r="F15" s="82" t="s">
        <v>4</v>
      </c>
      <c r="G15" s="84" t="s">
        <v>118</v>
      </c>
      <c r="H15" s="85" t="s">
        <v>119</v>
      </c>
      <c r="I15" s="79"/>
      <c r="J15" s="77"/>
    </row>
    <row r="16" spans="2:10" s="35" customFormat="1" ht="19.5" customHeight="1">
      <c r="B16" s="98" t="s">
        <v>124</v>
      </c>
      <c r="C16" s="99">
        <v>3421.6399908968497</v>
      </c>
      <c r="D16" s="100">
        <v>3788.0484482758634</v>
      </c>
      <c r="E16" s="100" t="s">
        <v>120</v>
      </c>
      <c r="F16" s="100">
        <v>3285.654064516127</v>
      </c>
      <c r="G16" s="100">
        <v>3205.7598804724944</v>
      </c>
      <c r="H16" s="101">
        <v>3274.8979131016376</v>
      </c>
      <c r="I16" s="79"/>
      <c r="J16" s="77"/>
    </row>
    <row r="17" spans="2:10" s="35" customFormat="1" ht="19.5" customHeight="1" thickBot="1">
      <c r="B17" s="102" t="s">
        <v>125</v>
      </c>
      <c r="C17" s="103">
        <v>1577</v>
      </c>
      <c r="D17" s="103">
        <v>1909</v>
      </c>
      <c r="E17" s="103">
        <v>1577</v>
      </c>
      <c r="F17" s="103">
        <v>1577</v>
      </c>
      <c r="G17" s="103">
        <v>1577</v>
      </c>
      <c r="H17" s="104">
        <v>1577</v>
      </c>
      <c r="I17" s="79"/>
      <c r="J17" s="77"/>
    </row>
    <row r="18" spans="2:10" s="35" customFormat="1" ht="11.25" customHeight="1" thickTop="1">
      <c r="B18" s="77"/>
      <c r="C18" s="77"/>
      <c r="D18" s="77"/>
      <c r="E18" s="77"/>
      <c r="F18" s="77"/>
      <c r="G18" s="77"/>
      <c r="H18" s="77"/>
      <c r="I18" s="77"/>
      <c r="J18" s="77"/>
    </row>
    <row r="19" spans="2:10" s="35" customFormat="1" ht="15" customHeight="1">
      <c r="B19" s="169" t="s">
        <v>127</v>
      </c>
      <c r="C19" s="169"/>
      <c r="D19" s="169"/>
      <c r="E19" s="169"/>
      <c r="F19" s="169"/>
      <c r="G19" s="169"/>
      <c r="H19" s="169"/>
      <c r="I19" s="77"/>
      <c r="J19" s="77"/>
    </row>
    <row r="20" spans="2:10" s="35" customFormat="1" ht="15" customHeight="1" thickBot="1">
      <c r="B20" s="170"/>
      <c r="C20" s="170"/>
      <c r="D20" s="170"/>
      <c r="E20" s="170"/>
      <c r="F20" s="170"/>
      <c r="G20" s="170"/>
      <c r="H20" s="170"/>
      <c r="I20" s="77"/>
      <c r="J20" s="77"/>
    </row>
    <row r="21" spans="1:7" ht="15" customHeight="1" thickTop="1">
      <c r="A21" s="36"/>
      <c r="B21" s="37" t="s">
        <v>18</v>
      </c>
      <c r="C21" s="37"/>
      <c r="D21" s="37"/>
      <c r="E21" s="37"/>
      <c r="F21" s="37"/>
      <c r="G21" s="37"/>
    </row>
    <row r="22" spans="1:7" ht="36" customHeight="1" hidden="1">
      <c r="A22" s="36"/>
      <c r="B22" s="126" t="s">
        <v>19</v>
      </c>
      <c r="C22" s="126"/>
      <c r="D22" s="126"/>
      <c r="E22" s="38"/>
      <c r="F22" s="38"/>
      <c r="G22" s="38"/>
    </row>
    <row r="23" spans="1:7" ht="15" hidden="1" thickTop="1">
      <c r="A23" s="36"/>
      <c r="B23" s="37" t="s">
        <v>20</v>
      </c>
      <c r="C23" s="39"/>
      <c r="D23" s="39"/>
      <c r="E23" s="39"/>
      <c r="F23" s="39"/>
      <c r="G23" s="39"/>
    </row>
    <row r="24" spans="1:8" ht="7.5" customHeight="1">
      <c r="A24" s="36"/>
      <c r="B24" s="69"/>
      <c r="C24" s="69" t="s">
        <v>9</v>
      </c>
      <c r="D24" s="69"/>
      <c r="E24" s="69"/>
      <c r="F24" s="69"/>
      <c r="G24" s="69"/>
      <c r="H24" s="70"/>
    </row>
    <row r="31" ht="14.25">
      <c r="F31" s="76" t="s">
        <v>9</v>
      </c>
    </row>
  </sheetData>
  <sheetProtection password="C712" sheet="1"/>
  <mergeCells count="7">
    <mergeCell ref="B22:D22"/>
    <mergeCell ref="B12:H13"/>
    <mergeCell ref="B14:H14"/>
    <mergeCell ref="B2:H2"/>
    <mergeCell ref="B3:H3"/>
    <mergeCell ref="B19:H20"/>
    <mergeCell ref="B11:H11"/>
  </mergeCells>
  <printOptions/>
  <pageMargins left="0.7" right="0.7" top="0.75" bottom="0.75" header="0.3" footer="0.3"/>
  <pageSetup orientation="portrait" scale="49" r:id="rId1"/>
</worksheet>
</file>

<file path=xl/worksheets/sheet58.xml><?xml version="1.0" encoding="utf-8"?>
<worksheet xmlns="http://schemas.openxmlformats.org/spreadsheetml/2006/main" xmlns:r="http://schemas.openxmlformats.org/officeDocument/2006/relationships">
  <sheetPr>
    <tabColor theme="4" tint="0.39998000860214233"/>
  </sheetPr>
  <dimension ref="A2:K31"/>
  <sheetViews>
    <sheetView showGridLines="0" zoomScale="89" zoomScaleNormal="89" zoomScalePageLayoutView="0" workbookViewId="0" topLeftCell="B1">
      <selection activeCell="J20" sqref="J20"/>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126</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4902.6145389698095</v>
      </c>
      <c r="D5" s="83">
        <v>5286.887862325289</v>
      </c>
      <c r="E5" s="83">
        <v>4548.919774199111</v>
      </c>
      <c r="F5" s="83">
        <v>4654.751400382323</v>
      </c>
      <c r="G5" s="83">
        <v>4575.740585476652</v>
      </c>
      <c r="H5" s="86">
        <v>4635.807490897091</v>
      </c>
      <c r="I5" s="76" t="s">
        <v>9</v>
      </c>
    </row>
    <row r="6" spans="2:9" s="17" customFormat="1" ht="19.5" customHeight="1">
      <c r="B6" s="89" t="s">
        <v>10</v>
      </c>
      <c r="C6" s="90">
        <v>2243.7989533649297</v>
      </c>
      <c r="D6" s="90">
        <v>2595.9600877136604</v>
      </c>
      <c r="E6" s="91">
        <v>2243.61088798959</v>
      </c>
      <c r="F6" s="91">
        <v>2243.6560236796718</v>
      </c>
      <c r="G6" s="92">
        <v>2243.7989533649297</v>
      </c>
      <c r="H6" s="93">
        <v>2243.7989533649297</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4902.6145389698095</v>
      </c>
      <c r="D8" s="28">
        <f t="shared" si="0"/>
        <v>5286.887862325289</v>
      </c>
      <c r="E8" s="28">
        <f t="shared" si="0"/>
        <v>4548.919774199111</v>
      </c>
      <c r="F8" s="28">
        <f>+F5</f>
        <v>4654.751400382323</v>
      </c>
      <c r="G8" s="71">
        <f>+G5</f>
        <v>4575.740585476652</v>
      </c>
      <c r="H8" s="74">
        <f t="shared" si="0"/>
        <v>4635.807490897091</v>
      </c>
      <c r="K8" s="76" t="s">
        <v>9</v>
      </c>
    </row>
    <row r="9" spans="2:9" s="17" customFormat="1" ht="31.5" thickBot="1">
      <c r="B9" s="95" t="s">
        <v>16</v>
      </c>
      <c r="C9" s="96">
        <f t="shared" si="0"/>
        <v>2243.7989533649297</v>
      </c>
      <c r="D9" s="96">
        <f t="shared" si="0"/>
        <v>2595.9600877136604</v>
      </c>
      <c r="E9" s="96">
        <f t="shared" si="0"/>
        <v>2243.61088798959</v>
      </c>
      <c r="F9" s="96">
        <f>+F6</f>
        <v>2243.6560236796718</v>
      </c>
      <c r="G9" s="96">
        <f>+G6</f>
        <v>2243.7989533649297</v>
      </c>
      <c r="H9" s="97">
        <f>+H6</f>
        <v>2243.7989533649297</v>
      </c>
      <c r="I9" s="80"/>
    </row>
    <row r="10" spans="2:10" s="17" customFormat="1" ht="11.25" customHeight="1" thickTop="1">
      <c r="B10" s="33"/>
      <c r="C10" s="34"/>
      <c r="D10" s="34"/>
      <c r="E10" s="34"/>
      <c r="F10" s="34"/>
      <c r="G10" s="34"/>
      <c r="H10" s="34"/>
      <c r="I10" s="34"/>
      <c r="J10" s="34"/>
    </row>
    <row r="11" spans="2:10" s="35" customFormat="1" ht="24.75" customHeight="1" thickBot="1">
      <c r="B11" s="170" t="s">
        <v>111</v>
      </c>
      <c r="C11" s="170"/>
      <c r="D11" s="170"/>
      <c r="E11" s="170"/>
      <c r="F11" s="170"/>
      <c r="G11" s="170"/>
      <c r="H11" s="170"/>
      <c r="I11" s="88"/>
      <c r="J11" s="88"/>
    </row>
    <row r="12" spans="2:10" s="35" customFormat="1" ht="19.5" customHeight="1" thickTop="1">
      <c r="B12" s="119" t="s">
        <v>123</v>
      </c>
      <c r="C12" s="120"/>
      <c r="D12" s="120"/>
      <c r="E12" s="120"/>
      <c r="F12" s="120"/>
      <c r="G12" s="120"/>
      <c r="H12" s="121"/>
      <c r="I12" s="77"/>
      <c r="J12" s="77"/>
    </row>
    <row r="13" spans="2:10" s="35" customFormat="1" ht="19.5" customHeight="1">
      <c r="B13" s="163"/>
      <c r="C13" s="164"/>
      <c r="D13" s="164"/>
      <c r="E13" s="164"/>
      <c r="F13" s="164"/>
      <c r="G13" s="164"/>
      <c r="H13" s="165"/>
      <c r="I13" s="77"/>
      <c r="J13" s="77"/>
    </row>
    <row r="14" spans="1:10" s="35" customFormat="1" ht="19.5" customHeight="1" thickBot="1">
      <c r="A14" s="78"/>
      <c r="B14" s="166" t="str">
        <f>B3</f>
        <v>DE OCTUBRE 15 A NOVIEMBRE 14 DE 2021</v>
      </c>
      <c r="C14" s="167"/>
      <c r="D14" s="167"/>
      <c r="E14" s="167"/>
      <c r="F14" s="167"/>
      <c r="G14" s="167"/>
      <c r="H14" s="168"/>
      <c r="I14" s="79"/>
      <c r="J14" s="77"/>
    </row>
    <row r="15" spans="2:10" s="35" customFormat="1" ht="31.5" thickTop="1">
      <c r="B15" s="81" t="s">
        <v>0</v>
      </c>
      <c r="C15" s="87" t="s">
        <v>1</v>
      </c>
      <c r="D15" s="82" t="s">
        <v>2</v>
      </c>
      <c r="E15" s="82" t="s">
        <v>3</v>
      </c>
      <c r="F15" s="82" t="s">
        <v>4</v>
      </c>
      <c r="G15" s="84" t="s">
        <v>118</v>
      </c>
      <c r="H15" s="85" t="s">
        <v>119</v>
      </c>
      <c r="I15" s="79"/>
      <c r="J15" s="77"/>
    </row>
    <row r="16" spans="2:10" s="35" customFormat="1" ht="19.5" customHeight="1">
      <c r="B16" s="98" t="s">
        <v>124</v>
      </c>
      <c r="C16" s="99">
        <v>3445.684434588448</v>
      </c>
      <c r="D16" s="100">
        <v>3887.8367109518585</v>
      </c>
      <c r="E16" s="100">
        <v>3197.3665854064448</v>
      </c>
      <c r="F16" s="100">
        <v>3271.6882093023264</v>
      </c>
      <c r="G16" s="100">
        <v>3215.948956779411</v>
      </c>
      <c r="H16" s="101">
        <v>3258.1655331379907</v>
      </c>
      <c r="I16" s="79"/>
      <c r="J16" s="77"/>
    </row>
    <row r="17" spans="2:10" s="35" customFormat="1" ht="19.5" customHeight="1" thickBot="1">
      <c r="B17" s="102" t="s">
        <v>125</v>
      </c>
      <c r="C17" s="103">
        <v>1577</v>
      </c>
      <c r="D17" s="103">
        <v>1909</v>
      </c>
      <c r="E17" s="103">
        <v>1577</v>
      </c>
      <c r="F17" s="103">
        <v>1577</v>
      </c>
      <c r="G17" s="103">
        <v>1577</v>
      </c>
      <c r="H17" s="104">
        <v>1577</v>
      </c>
      <c r="I17" s="79"/>
      <c r="J17" s="77"/>
    </row>
    <row r="18" spans="2:10" s="35" customFormat="1" ht="11.25" customHeight="1" thickTop="1">
      <c r="B18" s="77"/>
      <c r="C18" s="77"/>
      <c r="D18" s="77"/>
      <c r="E18" s="77"/>
      <c r="F18" s="77"/>
      <c r="G18" s="77"/>
      <c r="H18" s="77"/>
      <c r="I18" s="77"/>
      <c r="J18" s="77"/>
    </row>
    <row r="19" spans="2:10" s="35" customFormat="1" ht="15" customHeight="1">
      <c r="B19" s="169" t="s">
        <v>127</v>
      </c>
      <c r="C19" s="169"/>
      <c r="D19" s="169"/>
      <c r="E19" s="169"/>
      <c r="F19" s="169"/>
      <c r="G19" s="169"/>
      <c r="H19" s="169"/>
      <c r="I19" s="77"/>
      <c r="J19" s="77"/>
    </row>
    <row r="20" spans="2:10" s="35" customFormat="1" ht="15" customHeight="1" thickBot="1">
      <c r="B20" s="170"/>
      <c r="C20" s="170"/>
      <c r="D20" s="170"/>
      <c r="E20" s="170"/>
      <c r="F20" s="170"/>
      <c r="G20" s="170"/>
      <c r="H20" s="170"/>
      <c r="I20" s="77"/>
      <c r="J20" s="77"/>
    </row>
    <row r="21" spans="1:7" ht="15" customHeight="1" thickTop="1">
      <c r="A21" s="36"/>
      <c r="B21" s="37" t="s">
        <v>18</v>
      </c>
      <c r="C21" s="37"/>
      <c r="D21" s="37"/>
      <c r="E21" s="37"/>
      <c r="F21" s="37"/>
      <c r="G21" s="37"/>
    </row>
    <row r="22" spans="1:7" ht="36" customHeight="1" hidden="1">
      <c r="A22" s="36"/>
      <c r="B22" s="126" t="s">
        <v>19</v>
      </c>
      <c r="C22" s="126"/>
      <c r="D22" s="126"/>
      <c r="E22" s="38"/>
      <c r="F22" s="38"/>
      <c r="G22" s="38"/>
    </row>
    <row r="23" spans="1:7" ht="14.25" hidden="1">
      <c r="A23" s="36"/>
      <c r="B23" s="37" t="s">
        <v>20</v>
      </c>
      <c r="C23" s="39"/>
      <c r="D23" s="39"/>
      <c r="E23" s="39"/>
      <c r="F23" s="39"/>
      <c r="G23" s="39"/>
    </row>
    <row r="24" spans="1:8" ht="7.5" customHeight="1">
      <c r="A24" s="36"/>
      <c r="B24" s="69"/>
      <c r="C24" s="69" t="s">
        <v>9</v>
      </c>
      <c r="D24" s="69"/>
      <c r="E24" s="69"/>
      <c r="F24" s="69"/>
      <c r="G24" s="69"/>
      <c r="H24" s="70"/>
    </row>
    <row r="31" ht="14.25">
      <c r="F31" s="76" t="s">
        <v>9</v>
      </c>
    </row>
  </sheetData>
  <sheetProtection password="C712" sheet="1"/>
  <mergeCells count="7">
    <mergeCell ref="B22:D22"/>
    <mergeCell ref="B2:H2"/>
    <mergeCell ref="B3:H3"/>
    <mergeCell ref="B11:H11"/>
    <mergeCell ref="B12:H13"/>
    <mergeCell ref="B14:H14"/>
    <mergeCell ref="B19:H20"/>
  </mergeCells>
  <printOptions/>
  <pageMargins left="0.7" right="0.7" top="0.75" bottom="0.75" header="0.3" footer="0.3"/>
  <pageSetup orientation="portrait" scale="49" r:id="rId1"/>
</worksheet>
</file>

<file path=xl/worksheets/sheet59.xml><?xml version="1.0" encoding="utf-8"?>
<worksheet xmlns="http://schemas.openxmlformats.org/spreadsheetml/2006/main" xmlns:r="http://schemas.openxmlformats.org/officeDocument/2006/relationships">
  <sheetPr>
    <tabColor theme="4" tint="0.39998000860214233"/>
  </sheetPr>
  <dimension ref="A2:K31"/>
  <sheetViews>
    <sheetView showGridLines="0" zoomScale="89" zoomScaleNormal="89" zoomScalePageLayoutView="0" workbookViewId="0" topLeftCell="A1">
      <selection activeCell="B11" sqref="B11:H11"/>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128</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5370.678215841975</v>
      </c>
      <c r="D5" s="83">
        <v>5575.003799734338</v>
      </c>
      <c r="E5" s="83">
        <v>5048.1619730200455</v>
      </c>
      <c r="F5" s="83">
        <v>334.1087105487417</v>
      </c>
      <c r="G5" s="83">
        <v>5075.998853655262</v>
      </c>
      <c r="H5" s="86">
        <v>5135.540563797236</v>
      </c>
      <c r="I5" s="76" t="s">
        <v>9</v>
      </c>
    </row>
    <row r="6" spans="2:9" s="17" customFormat="1" ht="19.5" customHeight="1">
      <c r="B6" s="89" t="s">
        <v>10</v>
      </c>
      <c r="C6" s="90">
        <v>2490.3795828608872</v>
      </c>
      <c r="D6" s="90">
        <v>2852.3591130325503</v>
      </c>
      <c r="E6" s="91">
        <v>2490.438724196987</v>
      </c>
      <c r="F6" s="91">
        <v>2496.9551656246367</v>
      </c>
      <c r="G6" s="92">
        <v>2490.3795828608872</v>
      </c>
      <c r="H6" s="93">
        <v>2490.3795828608872</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5370.678215841975</v>
      </c>
      <c r="D8" s="28">
        <f t="shared" si="0"/>
        <v>5575.003799734338</v>
      </c>
      <c r="E8" s="28">
        <f t="shared" si="0"/>
        <v>5048.1619730200455</v>
      </c>
      <c r="F8" s="28">
        <f>+F5</f>
        <v>334.1087105487417</v>
      </c>
      <c r="G8" s="71">
        <f>+G5</f>
        <v>5075.998853655262</v>
      </c>
      <c r="H8" s="74">
        <f t="shared" si="0"/>
        <v>5135.540563797236</v>
      </c>
      <c r="K8" s="76" t="s">
        <v>9</v>
      </c>
    </row>
    <row r="9" spans="2:9" s="17" customFormat="1" ht="31.5" thickBot="1">
      <c r="B9" s="95" t="s">
        <v>16</v>
      </c>
      <c r="C9" s="96">
        <f t="shared" si="0"/>
        <v>2490.3795828608872</v>
      </c>
      <c r="D9" s="96">
        <f t="shared" si="0"/>
        <v>2852.3591130325503</v>
      </c>
      <c r="E9" s="96">
        <f t="shared" si="0"/>
        <v>2490.438724196987</v>
      </c>
      <c r="F9" s="96">
        <f>+F6</f>
        <v>2496.9551656246367</v>
      </c>
      <c r="G9" s="96">
        <f>+G6</f>
        <v>2490.3795828608872</v>
      </c>
      <c r="H9" s="97">
        <f>+H6</f>
        <v>2490.3795828608872</v>
      </c>
      <c r="I9" s="80"/>
    </row>
    <row r="10" spans="2:10" s="17" customFormat="1" ht="11.25" customHeight="1" thickTop="1">
      <c r="B10" s="33"/>
      <c r="C10" s="34"/>
      <c r="D10" s="34"/>
      <c r="E10" s="34"/>
      <c r="F10" s="34"/>
      <c r="G10" s="34"/>
      <c r="H10" s="34"/>
      <c r="I10" s="34"/>
      <c r="J10" s="34"/>
    </row>
    <row r="11" spans="2:10" s="35" customFormat="1" ht="24.75" customHeight="1" thickBot="1">
      <c r="B11" s="170" t="s">
        <v>111</v>
      </c>
      <c r="C11" s="170"/>
      <c r="D11" s="170"/>
      <c r="E11" s="170"/>
      <c r="F11" s="170"/>
      <c r="G11" s="170"/>
      <c r="H11" s="170"/>
      <c r="I11" s="88"/>
      <c r="J11" s="88"/>
    </row>
    <row r="12" spans="2:10" s="35" customFormat="1" ht="19.5" customHeight="1" thickTop="1">
      <c r="B12" s="119" t="s">
        <v>123</v>
      </c>
      <c r="C12" s="120"/>
      <c r="D12" s="120"/>
      <c r="E12" s="120"/>
      <c r="F12" s="120"/>
      <c r="G12" s="120"/>
      <c r="H12" s="121"/>
      <c r="I12" s="77"/>
      <c r="J12" s="77"/>
    </row>
    <row r="13" spans="2:10" s="35" customFormat="1" ht="19.5" customHeight="1">
      <c r="B13" s="163"/>
      <c r="C13" s="164"/>
      <c r="D13" s="164"/>
      <c r="E13" s="164"/>
      <c r="F13" s="164"/>
      <c r="G13" s="164"/>
      <c r="H13" s="165"/>
      <c r="I13" s="77"/>
      <c r="J13" s="77"/>
    </row>
    <row r="14" spans="1:10" s="35" customFormat="1" ht="19.5" customHeight="1" thickBot="1">
      <c r="A14" s="78"/>
      <c r="B14" s="166" t="str">
        <f>B3</f>
        <v>DE NOVIEMBRE 15 A DICIEMBRE 14 DE 2021</v>
      </c>
      <c r="C14" s="167"/>
      <c r="D14" s="167"/>
      <c r="E14" s="167"/>
      <c r="F14" s="167"/>
      <c r="G14" s="167"/>
      <c r="H14" s="168"/>
      <c r="I14" s="79"/>
      <c r="J14" s="77"/>
    </row>
    <row r="15" spans="2:10" s="35" customFormat="1" ht="31.5" thickTop="1">
      <c r="B15" s="81" t="s">
        <v>0</v>
      </c>
      <c r="C15" s="87" t="s">
        <v>1</v>
      </c>
      <c r="D15" s="82" t="s">
        <v>2</v>
      </c>
      <c r="E15" s="82" t="s">
        <v>3</v>
      </c>
      <c r="F15" s="82" t="s">
        <v>4</v>
      </c>
      <c r="G15" s="84" t="s">
        <v>118</v>
      </c>
      <c r="H15" s="85" t="s">
        <v>119</v>
      </c>
      <c r="I15" s="79"/>
      <c r="J15" s="77"/>
    </row>
    <row r="16" spans="2:10" s="35" customFormat="1" ht="19.5" customHeight="1">
      <c r="B16" s="98" t="s">
        <v>124</v>
      </c>
      <c r="C16" s="99">
        <v>3400.9110918959473</v>
      </c>
      <c r="D16" s="100">
        <v>3731.1859523809544</v>
      </c>
      <c r="E16" s="100">
        <v>3196.606025317699</v>
      </c>
      <c r="F16" s="100">
        <v>211.01277419354838</v>
      </c>
      <c r="G16" s="100">
        <v>3214.3092753027518</v>
      </c>
      <c r="H16" s="101">
        <v>3252.013277351318</v>
      </c>
      <c r="I16" s="79"/>
      <c r="J16" s="77"/>
    </row>
    <row r="17" spans="2:10" s="35" customFormat="1" ht="19.5" customHeight="1" thickBot="1">
      <c r="B17" s="102" t="s">
        <v>125</v>
      </c>
      <c r="C17" s="103">
        <v>1577</v>
      </c>
      <c r="D17" s="103">
        <v>1909</v>
      </c>
      <c r="E17" s="103">
        <v>1577</v>
      </c>
      <c r="F17" s="103">
        <v>1577</v>
      </c>
      <c r="G17" s="103">
        <v>1577</v>
      </c>
      <c r="H17" s="104">
        <v>1577</v>
      </c>
      <c r="I17" s="79"/>
      <c r="J17" s="77"/>
    </row>
    <row r="18" spans="2:10" s="35" customFormat="1" ht="11.25" customHeight="1" thickTop="1">
      <c r="B18" s="77"/>
      <c r="C18" s="77"/>
      <c r="D18" s="77"/>
      <c r="E18" s="77"/>
      <c r="F18" s="77"/>
      <c r="G18" s="77"/>
      <c r="H18" s="77"/>
      <c r="I18" s="77"/>
      <c r="J18" s="77"/>
    </row>
    <row r="19" spans="2:10" s="35" customFormat="1" ht="15" customHeight="1">
      <c r="B19" s="169" t="s">
        <v>127</v>
      </c>
      <c r="C19" s="169"/>
      <c r="D19" s="169"/>
      <c r="E19" s="169"/>
      <c r="F19" s="169"/>
      <c r="G19" s="169"/>
      <c r="H19" s="169"/>
      <c r="I19" s="77"/>
      <c r="J19" s="77"/>
    </row>
    <row r="20" spans="2:10" s="35" customFormat="1" ht="15" customHeight="1" thickBot="1">
      <c r="B20" s="170"/>
      <c r="C20" s="170"/>
      <c r="D20" s="170"/>
      <c r="E20" s="170"/>
      <c r="F20" s="170"/>
      <c r="G20" s="170"/>
      <c r="H20" s="170"/>
      <c r="I20" s="77"/>
      <c r="J20" s="77"/>
    </row>
    <row r="21" spans="1:7" ht="15" customHeight="1" thickTop="1">
      <c r="A21" s="36"/>
      <c r="B21" s="37" t="s">
        <v>18</v>
      </c>
      <c r="C21" s="37"/>
      <c r="D21" s="37"/>
      <c r="E21" s="37"/>
      <c r="F21" s="37"/>
      <c r="G21" s="37"/>
    </row>
    <row r="22" spans="1:7" ht="36" customHeight="1" hidden="1">
      <c r="A22" s="36"/>
      <c r="B22" s="126" t="s">
        <v>19</v>
      </c>
      <c r="C22" s="126"/>
      <c r="D22" s="126"/>
      <c r="E22" s="38"/>
      <c r="F22" s="38"/>
      <c r="G22" s="38"/>
    </row>
    <row r="23" spans="1:7" ht="14.25" hidden="1">
      <c r="A23" s="36"/>
      <c r="B23" s="37" t="s">
        <v>20</v>
      </c>
      <c r="C23" s="39"/>
      <c r="D23" s="39"/>
      <c r="E23" s="39"/>
      <c r="F23" s="39"/>
      <c r="G23" s="39"/>
    </row>
    <row r="24" spans="1:8" ht="7.5" customHeight="1">
      <c r="A24" s="36"/>
      <c r="B24" s="69"/>
      <c r="C24" s="69" t="s">
        <v>9</v>
      </c>
      <c r="D24" s="69"/>
      <c r="E24" s="69"/>
      <c r="F24" s="69"/>
      <c r="G24" s="69"/>
      <c r="H24" s="70"/>
    </row>
    <row r="31" ht="14.25">
      <c r="F31" s="76" t="s">
        <v>9</v>
      </c>
    </row>
  </sheetData>
  <sheetProtection password="C712" sheet="1"/>
  <mergeCells count="7">
    <mergeCell ref="B22:D22"/>
    <mergeCell ref="B2:H2"/>
    <mergeCell ref="B3:H3"/>
    <mergeCell ref="B11:H11"/>
    <mergeCell ref="B12:H13"/>
    <mergeCell ref="B14:H14"/>
    <mergeCell ref="B19:H20"/>
  </mergeCells>
  <printOptions/>
  <pageMargins left="0.7" right="0.7" top="0.75" bottom="0.75" header="0.3" footer="0.3"/>
  <pageSetup orientation="portrait" scale="49" r:id="rId1"/>
</worksheet>
</file>

<file path=xl/worksheets/sheet6.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27</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1779.439531508821</v>
      </c>
      <c r="D5" s="13" t="e">
        <v>#DIV/0!</v>
      </c>
      <c r="E5" s="13">
        <v>1627.6497289032686</v>
      </c>
      <c r="F5" s="13">
        <v>1644.6505658209971</v>
      </c>
      <c r="G5" s="14">
        <v>1639.4230701350136</v>
      </c>
      <c r="H5" s="13">
        <v>4049.523543130162</v>
      </c>
      <c r="I5" s="15">
        <v>1347.3012858235695</v>
      </c>
      <c r="J5" s="16" t="s">
        <v>9</v>
      </c>
    </row>
    <row r="6" spans="2:10" s="17" customFormat="1" ht="14.25">
      <c r="B6" s="18" t="s">
        <v>10</v>
      </c>
      <c r="C6" s="19">
        <v>804.23010553594</v>
      </c>
      <c r="D6" s="19">
        <v>1031.2338198133332</v>
      </c>
      <c r="E6" s="19">
        <v>803.2619695520251</v>
      </c>
      <c r="F6" s="19">
        <v>804.23010553594</v>
      </c>
      <c r="G6" s="20">
        <v>804.23010553594</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1779.439531508821</v>
      </c>
      <c r="D8" s="28" t="e">
        <f t="shared" si="0"/>
        <v>#DIV/0!</v>
      </c>
      <c r="E8" s="28">
        <f t="shared" si="0"/>
        <v>1627.6497289032686</v>
      </c>
      <c r="F8" s="28">
        <f t="shared" si="0"/>
        <v>1644.6505658209971</v>
      </c>
      <c r="G8" s="29">
        <f t="shared" si="0"/>
        <v>1639.4230701350136</v>
      </c>
      <c r="H8" s="28">
        <v>4049.523543130162</v>
      </c>
      <c r="I8" s="29">
        <v>1347.3012858235695</v>
      </c>
    </row>
    <row r="9" spans="2:9" s="17" customFormat="1" ht="26.25" thickBot="1">
      <c r="B9" s="30" t="s">
        <v>16</v>
      </c>
      <c r="C9" s="31">
        <f t="shared" si="0"/>
        <v>804.23010553594</v>
      </c>
      <c r="D9" s="31">
        <f t="shared" si="0"/>
        <v>1031.2338198133332</v>
      </c>
      <c r="E9" s="31">
        <f t="shared" si="0"/>
        <v>803.2619695520251</v>
      </c>
      <c r="F9" s="31">
        <f t="shared" si="0"/>
        <v>804.23010553594</v>
      </c>
      <c r="G9" s="32">
        <f t="shared" si="0"/>
        <v>804.23010553594</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sheetPr>
    <tabColor theme="4" tint="0.39998000860214233"/>
  </sheetPr>
  <dimension ref="A2:K33"/>
  <sheetViews>
    <sheetView showGridLines="0" zoomScale="89" zoomScaleNormal="89" zoomScalePageLayoutView="0" workbookViewId="0" topLeftCell="A1">
      <selection activeCell="B11" sqref="B11:H11"/>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129</v>
      </c>
      <c r="C2" s="120"/>
      <c r="D2" s="120"/>
      <c r="E2" s="120"/>
      <c r="F2" s="120"/>
      <c r="G2" s="120"/>
      <c r="H2" s="121"/>
    </row>
    <row r="3" spans="2:8" ht="19.5" customHeight="1" thickBot="1">
      <c r="B3" s="166" t="s">
        <v>130</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4968.811826676172</v>
      </c>
      <c r="D5" s="83">
        <v>5085.070131011267</v>
      </c>
      <c r="E5" s="83">
        <v>4679.912857373059</v>
      </c>
      <c r="F5" s="83">
        <v>4767.640441731285</v>
      </c>
      <c r="G5" s="83">
        <v>4700.984055294986</v>
      </c>
      <c r="H5" s="86">
        <v>4763.050039645638</v>
      </c>
      <c r="I5" s="76" t="s">
        <v>9</v>
      </c>
    </row>
    <row r="6" spans="2:9" s="17" customFormat="1" ht="19.5" customHeight="1">
      <c r="B6" s="89" t="s">
        <v>10</v>
      </c>
      <c r="C6" s="90">
        <v>2310.4030148771853</v>
      </c>
      <c r="D6" s="90">
        <v>2633.2009622748687</v>
      </c>
      <c r="E6" s="91">
        <v>2309.9338910390115</v>
      </c>
      <c r="F6" s="91">
        <v>2309.3438807126595</v>
      </c>
      <c r="G6" s="92">
        <v>2310.4030148771853</v>
      </c>
      <c r="H6" s="93">
        <v>2310.4030148771853</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4968.811826676172</v>
      </c>
      <c r="D8" s="28">
        <f t="shared" si="0"/>
        <v>5085.070131011267</v>
      </c>
      <c r="E8" s="28">
        <f t="shared" si="0"/>
        <v>4679.912857373059</v>
      </c>
      <c r="F8" s="28">
        <f>+F5</f>
        <v>4767.640441731285</v>
      </c>
      <c r="G8" s="71">
        <f>+G5</f>
        <v>4700.984055294986</v>
      </c>
      <c r="H8" s="74">
        <f t="shared" si="0"/>
        <v>4763.050039645638</v>
      </c>
      <c r="K8" s="76" t="s">
        <v>9</v>
      </c>
    </row>
    <row r="9" spans="2:9" s="17" customFormat="1" ht="31.5" thickBot="1">
      <c r="B9" s="95" t="s">
        <v>16</v>
      </c>
      <c r="C9" s="96">
        <f t="shared" si="0"/>
        <v>2310.4030148771853</v>
      </c>
      <c r="D9" s="96">
        <f t="shared" si="0"/>
        <v>2633.2009622748687</v>
      </c>
      <c r="E9" s="96">
        <f t="shared" si="0"/>
        <v>2309.9338910390115</v>
      </c>
      <c r="F9" s="96">
        <f>+F6</f>
        <v>2309.3438807126595</v>
      </c>
      <c r="G9" s="96">
        <f>+G6</f>
        <v>2310.4030148771853</v>
      </c>
      <c r="H9" s="97">
        <f>+H6</f>
        <v>2310.4030148771853</v>
      </c>
      <c r="I9" s="80"/>
    </row>
    <row r="10" spans="2:9" s="106" customFormat="1" ht="11.25" customHeight="1" thickTop="1">
      <c r="B10" s="107"/>
      <c r="C10" s="108"/>
      <c r="D10" s="108"/>
      <c r="E10" s="108"/>
      <c r="F10" s="108"/>
      <c r="G10" s="108"/>
      <c r="H10" s="108"/>
      <c r="I10" s="109"/>
    </row>
    <row r="11" spans="2:9" s="17" customFormat="1" ht="40.5" customHeight="1" thickBot="1">
      <c r="B11" s="171" t="s">
        <v>131</v>
      </c>
      <c r="C11" s="171"/>
      <c r="D11" s="171"/>
      <c r="E11" s="171"/>
      <c r="F11" s="171"/>
      <c r="G11" s="171"/>
      <c r="H11" s="171"/>
      <c r="I11" s="105"/>
    </row>
    <row r="12" spans="2:9" s="17" customFormat="1" ht="19.5" customHeight="1" thickBot="1" thickTop="1">
      <c r="B12" s="171" t="s">
        <v>111</v>
      </c>
      <c r="C12" s="171"/>
      <c r="D12" s="171"/>
      <c r="E12" s="171"/>
      <c r="F12" s="171"/>
      <c r="G12" s="171"/>
      <c r="H12" s="171"/>
      <c r="I12" s="105"/>
    </row>
    <row r="13" spans="9:10" s="35" customFormat="1" ht="10.5" customHeight="1" thickBot="1" thickTop="1">
      <c r="I13" s="88"/>
      <c r="J13" s="88"/>
    </row>
    <row r="14" spans="2:10" s="35" customFormat="1" ht="19.5" customHeight="1" thickTop="1">
      <c r="B14" s="119" t="s">
        <v>123</v>
      </c>
      <c r="C14" s="120"/>
      <c r="D14" s="120"/>
      <c r="E14" s="120"/>
      <c r="F14" s="120"/>
      <c r="G14" s="120"/>
      <c r="H14" s="121"/>
      <c r="I14" s="77"/>
      <c r="J14" s="77"/>
    </row>
    <row r="15" spans="2:10" s="35" customFormat="1" ht="19.5" customHeight="1">
      <c r="B15" s="163"/>
      <c r="C15" s="164"/>
      <c r="D15" s="164"/>
      <c r="E15" s="164"/>
      <c r="F15" s="164"/>
      <c r="G15" s="164"/>
      <c r="H15" s="165"/>
      <c r="I15" s="77"/>
      <c r="J15" s="77"/>
    </row>
    <row r="16" spans="1:10" s="35" customFormat="1" ht="19.5" customHeight="1" thickBot="1">
      <c r="A16" s="78"/>
      <c r="B16" s="166" t="str">
        <f>B3</f>
        <v>DE DICIEMBRE 15 DEL 2021 A ENERO 14 DE 2022</v>
      </c>
      <c r="C16" s="167"/>
      <c r="D16" s="167"/>
      <c r="E16" s="167"/>
      <c r="F16" s="167"/>
      <c r="G16" s="167"/>
      <c r="H16" s="168"/>
      <c r="I16" s="79"/>
      <c r="J16" s="77"/>
    </row>
    <row r="17" spans="2:10" s="35" customFormat="1" ht="31.5" thickTop="1">
      <c r="B17" s="81" t="s">
        <v>0</v>
      </c>
      <c r="C17" s="87" t="s">
        <v>1</v>
      </c>
      <c r="D17" s="82" t="s">
        <v>2</v>
      </c>
      <c r="E17" s="82" t="s">
        <v>3</v>
      </c>
      <c r="F17" s="82" t="s">
        <v>4</v>
      </c>
      <c r="G17" s="84" t="s">
        <v>118</v>
      </c>
      <c r="H17" s="85" t="s">
        <v>119</v>
      </c>
      <c r="I17" s="79"/>
      <c r="J17" s="77"/>
    </row>
    <row r="18" spans="2:10" s="35" customFormat="1" ht="19.5" customHeight="1">
      <c r="B18" s="98" t="s">
        <v>124</v>
      </c>
      <c r="C18" s="99">
        <v>3391.5365415521906</v>
      </c>
      <c r="D18" s="100">
        <v>3686.539318181821</v>
      </c>
      <c r="E18" s="100">
        <v>3194.992984304706</v>
      </c>
      <c r="F18" s="100">
        <v>3255.7164999999995</v>
      </c>
      <c r="G18" s="100">
        <v>3208.7267058878347</v>
      </c>
      <c r="H18" s="101">
        <v>3251.09076821407</v>
      </c>
      <c r="I18" s="79"/>
      <c r="J18" s="77"/>
    </row>
    <row r="19" spans="2:10" s="35" customFormat="1" ht="19.5" customHeight="1" thickBot="1">
      <c r="B19" s="102" t="s">
        <v>125</v>
      </c>
      <c r="C19" s="103">
        <v>1577</v>
      </c>
      <c r="D19" s="103">
        <v>1909</v>
      </c>
      <c r="E19" s="103">
        <v>1577</v>
      </c>
      <c r="F19" s="103">
        <v>1577</v>
      </c>
      <c r="G19" s="103">
        <v>1577</v>
      </c>
      <c r="H19" s="104">
        <v>1577</v>
      </c>
      <c r="I19" s="79"/>
      <c r="J19" s="77"/>
    </row>
    <row r="20" spans="2:10" s="35" customFormat="1" ht="11.25" customHeight="1" thickTop="1">
      <c r="B20" s="77"/>
      <c r="C20" s="77"/>
      <c r="D20" s="77"/>
      <c r="E20" s="77"/>
      <c r="F20" s="77"/>
      <c r="G20" s="77"/>
      <c r="H20" s="77"/>
      <c r="I20" s="77"/>
      <c r="J20" s="77"/>
    </row>
    <row r="21" spans="2:10" s="35" customFormat="1" ht="15" customHeight="1">
      <c r="B21" s="169" t="s">
        <v>127</v>
      </c>
      <c r="C21" s="169"/>
      <c r="D21" s="169"/>
      <c r="E21" s="169"/>
      <c r="F21" s="169"/>
      <c r="G21" s="169"/>
      <c r="H21" s="169"/>
      <c r="I21" s="77"/>
      <c r="J21" s="77"/>
    </row>
    <row r="22" spans="2:10" s="35" customFormat="1" ht="15" customHeight="1" thickBot="1">
      <c r="B22" s="170"/>
      <c r="C22" s="170"/>
      <c r="D22" s="170"/>
      <c r="E22" s="170"/>
      <c r="F22" s="170"/>
      <c r="G22" s="170"/>
      <c r="H22" s="170"/>
      <c r="I22" s="77"/>
      <c r="J22" s="77"/>
    </row>
    <row r="23" spans="1:7" ht="15" customHeight="1" thickTop="1">
      <c r="A23" s="36"/>
      <c r="B23" s="37" t="s">
        <v>18</v>
      </c>
      <c r="C23" s="37"/>
      <c r="D23" s="37"/>
      <c r="E23" s="37"/>
      <c r="F23" s="37"/>
      <c r="G23" s="37"/>
    </row>
    <row r="24" spans="1:7" ht="36" customHeight="1" hidden="1">
      <c r="A24" s="36"/>
      <c r="B24" s="126" t="s">
        <v>19</v>
      </c>
      <c r="C24" s="126"/>
      <c r="D24" s="126"/>
      <c r="E24" s="38"/>
      <c r="F24" s="38"/>
      <c r="G24" s="38"/>
    </row>
    <row r="25" spans="1:7" ht="14.25" hidden="1">
      <c r="A25" s="36"/>
      <c r="B25" s="37" t="s">
        <v>20</v>
      </c>
      <c r="C25" s="39"/>
      <c r="D25" s="39"/>
      <c r="E25" s="39"/>
      <c r="F25" s="39"/>
      <c r="G25" s="39"/>
    </row>
    <row r="26" spans="1:8" ht="7.5" customHeight="1">
      <c r="A26" s="36"/>
      <c r="B26" s="69"/>
      <c r="C26" s="69" t="s">
        <v>9</v>
      </c>
      <c r="D26" s="69"/>
      <c r="E26" s="69"/>
      <c r="F26" s="69"/>
      <c r="G26" s="69"/>
      <c r="H26" s="70"/>
    </row>
    <row r="33" ht="14.25">
      <c r="F33" s="76" t="s">
        <v>9</v>
      </c>
    </row>
  </sheetData>
  <sheetProtection password="C712" sheet="1"/>
  <mergeCells count="8">
    <mergeCell ref="B24:D24"/>
    <mergeCell ref="B11:H11"/>
    <mergeCell ref="B2:H2"/>
    <mergeCell ref="B3:H3"/>
    <mergeCell ref="B12:H12"/>
    <mergeCell ref="B14:H15"/>
    <mergeCell ref="B16:H16"/>
    <mergeCell ref="B21:H22"/>
  </mergeCells>
  <printOptions/>
  <pageMargins left="0.7" right="0.7" top="0.75" bottom="0.75" header="0.3" footer="0.3"/>
  <pageSetup orientation="portrait" scale="49" r:id="rId1"/>
</worksheet>
</file>

<file path=xl/worksheets/sheet61.xml><?xml version="1.0" encoding="utf-8"?>
<worksheet xmlns="http://schemas.openxmlformats.org/spreadsheetml/2006/main" xmlns:r="http://schemas.openxmlformats.org/officeDocument/2006/relationships">
  <sheetPr>
    <tabColor theme="4" tint="0.39998000860214233"/>
  </sheetPr>
  <dimension ref="A2:K33"/>
  <sheetViews>
    <sheetView showGridLines="0" zoomScale="89" zoomScaleNormal="89" zoomScalePageLayoutView="0" workbookViewId="0" topLeftCell="A1">
      <selection activeCell="B11" sqref="B11:H11"/>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130</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4967.177698840845</v>
      </c>
      <c r="D5" s="83">
        <v>5085.070131011267</v>
      </c>
      <c r="E5" s="83">
        <v>4678.373429180155</v>
      </c>
      <c r="F5" s="83">
        <v>4766.071755417161</v>
      </c>
      <c r="G5" s="83">
        <v>4699.438009848679</v>
      </c>
      <c r="H5" s="86">
        <v>4761.483582125743</v>
      </c>
      <c r="I5" s="76" t="s">
        <v>9</v>
      </c>
    </row>
    <row r="6" spans="2:9" s="17" customFormat="1" ht="19.5" customHeight="1">
      <c r="B6" s="89" t="s">
        <v>10</v>
      </c>
      <c r="C6" s="90">
        <v>2309.643176507544</v>
      </c>
      <c r="D6" s="90">
        <v>2633.2009622748687</v>
      </c>
      <c r="E6" s="91">
        <v>2309.17405266937</v>
      </c>
      <c r="F6" s="91">
        <v>2308.584042343018</v>
      </c>
      <c r="G6" s="92">
        <v>2309.643176507544</v>
      </c>
      <c r="H6" s="93">
        <v>2309.643176507544</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4967.177698840845</v>
      </c>
      <c r="D8" s="28">
        <f t="shared" si="0"/>
        <v>5085.070131011267</v>
      </c>
      <c r="E8" s="28">
        <f t="shared" si="0"/>
        <v>4678.373429180155</v>
      </c>
      <c r="F8" s="28">
        <f>+F5</f>
        <v>4766.071755417161</v>
      </c>
      <c r="G8" s="71">
        <f>+G5</f>
        <v>4699.438009848679</v>
      </c>
      <c r="H8" s="74">
        <f t="shared" si="0"/>
        <v>4761.483582125743</v>
      </c>
      <c r="K8" s="76" t="s">
        <v>9</v>
      </c>
    </row>
    <row r="9" spans="2:9" s="17" customFormat="1" ht="31.5" thickBot="1">
      <c r="B9" s="95" t="s">
        <v>16</v>
      </c>
      <c r="C9" s="96">
        <f t="shared" si="0"/>
        <v>2309.643176507544</v>
      </c>
      <c r="D9" s="96">
        <f t="shared" si="0"/>
        <v>2633.2009622748687</v>
      </c>
      <c r="E9" s="96">
        <f t="shared" si="0"/>
        <v>2309.17405266937</v>
      </c>
      <c r="F9" s="96">
        <f>+F6</f>
        <v>2308.584042343018</v>
      </c>
      <c r="G9" s="96">
        <f>+G6</f>
        <v>2309.643176507544</v>
      </c>
      <c r="H9" s="97">
        <f>+H6</f>
        <v>2309.643176507544</v>
      </c>
      <c r="I9" s="80"/>
    </row>
    <row r="10" spans="2:9" s="106" customFormat="1" ht="11.25" customHeight="1" thickTop="1">
      <c r="B10" s="107"/>
      <c r="C10" s="108"/>
      <c r="D10" s="108"/>
      <c r="E10" s="108"/>
      <c r="F10" s="108"/>
      <c r="G10" s="108"/>
      <c r="H10" s="108"/>
      <c r="I10" s="109"/>
    </row>
    <row r="11" spans="2:9" s="17" customFormat="1" ht="40.5" customHeight="1" thickBot="1">
      <c r="B11" s="171" t="s">
        <v>132</v>
      </c>
      <c r="C11" s="171"/>
      <c r="D11" s="171"/>
      <c r="E11" s="171"/>
      <c r="F11" s="171"/>
      <c r="G11" s="171"/>
      <c r="H11" s="171"/>
      <c r="I11" s="105"/>
    </row>
    <row r="12" spans="2:9" s="17" customFormat="1" ht="19.5" customHeight="1" thickBot="1" thickTop="1">
      <c r="B12" s="171" t="s">
        <v>111</v>
      </c>
      <c r="C12" s="171"/>
      <c r="D12" s="171"/>
      <c r="E12" s="171"/>
      <c r="F12" s="171"/>
      <c r="G12" s="171"/>
      <c r="H12" s="171"/>
      <c r="I12" s="105"/>
    </row>
    <row r="13" spans="9:10" s="35" customFormat="1" ht="10.5" customHeight="1" thickBot="1" thickTop="1">
      <c r="I13" s="88"/>
      <c r="J13" s="88"/>
    </row>
    <row r="14" spans="2:10" s="35" customFormat="1" ht="19.5" customHeight="1" thickTop="1">
      <c r="B14" s="119" t="s">
        <v>123</v>
      </c>
      <c r="C14" s="120"/>
      <c r="D14" s="120"/>
      <c r="E14" s="120"/>
      <c r="F14" s="120"/>
      <c r="G14" s="120"/>
      <c r="H14" s="121"/>
      <c r="I14" s="77"/>
      <c r="J14" s="77"/>
    </row>
    <row r="15" spans="2:10" s="35" customFormat="1" ht="19.5" customHeight="1">
      <c r="B15" s="163"/>
      <c r="C15" s="164"/>
      <c r="D15" s="164"/>
      <c r="E15" s="164"/>
      <c r="F15" s="164"/>
      <c r="G15" s="164"/>
      <c r="H15" s="165"/>
      <c r="I15" s="77"/>
      <c r="J15" s="77"/>
    </row>
    <row r="16" spans="1:10" s="35" customFormat="1" ht="19.5" customHeight="1" thickBot="1">
      <c r="A16" s="78"/>
      <c r="B16" s="166" t="str">
        <f>B3</f>
        <v>DE DICIEMBRE 15 DEL 2021 A ENERO 14 DE 2022</v>
      </c>
      <c r="C16" s="167"/>
      <c r="D16" s="167"/>
      <c r="E16" s="167"/>
      <c r="F16" s="167"/>
      <c r="G16" s="167"/>
      <c r="H16" s="168"/>
      <c r="I16" s="79"/>
      <c r="J16" s="77"/>
    </row>
    <row r="17" spans="2:10" s="35" customFormat="1" ht="31.5" thickTop="1">
      <c r="B17" s="81" t="s">
        <v>0</v>
      </c>
      <c r="C17" s="87" t="s">
        <v>1</v>
      </c>
      <c r="D17" s="82" t="s">
        <v>2</v>
      </c>
      <c r="E17" s="82" t="s">
        <v>3</v>
      </c>
      <c r="F17" s="82" t="s">
        <v>4</v>
      </c>
      <c r="G17" s="84" t="s">
        <v>118</v>
      </c>
      <c r="H17" s="85" t="s">
        <v>119</v>
      </c>
      <c r="I17" s="79"/>
      <c r="J17" s="77"/>
    </row>
    <row r="18" spans="2:10" s="35" customFormat="1" ht="19.5" customHeight="1">
      <c r="B18" s="98" t="s">
        <v>124</v>
      </c>
      <c r="C18" s="99">
        <v>3391.5365415521906</v>
      </c>
      <c r="D18" s="100">
        <v>3686.539318181821</v>
      </c>
      <c r="E18" s="100">
        <v>3194.992984304706</v>
      </c>
      <c r="F18" s="100">
        <v>3255.7164999999995</v>
      </c>
      <c r="G18" s="100">
        <v>3208.7267058878347</v>
      </c>
      <c r="H18" s="101">
        <v>3251.09076821407</v>
      </c>
      <c r="I18" s="79"/>
      <c r="J18" s="77"/>
    </row>
    <row r="19" spans="2:10" s="35" customFormat="1" ht="19.5" customHeight="1" thickBot="1">
      <c r="B19" s="102" t="s">
        <v>125</v>
      </c>
      <c r="C19" s="103">
        <v>1577</v>
      </c>
      <c r="D19" s="103">
        <v>1909</v>
      </c>
      <c r="E19" s="103">
        <v>1577</v>
      </c>
      <c r="F19" s="103">
        <v>1577</v>
      </c>
      <c r="G19" s="103">
        <v>1577</v>
      </c>
      <c r="H19" s="104">
        <v>1577</v>
      </c>
      <c r="I19" s="79"/>
      <c r="J19" s="77"/>
    </row>
    <row r="20" spans="2:10" s="35" customFormat="1" ht="11.25" customHeight="1" thickTop="1">
      <c r="B20" s="77"/>
      <c r="C20" s="77"/>
      <c r="D20" s="77"/>
      <c r="E20" s="77"/>
      <c r="F20" s="77"/>
      <c r="G20" s="77"/>
      <c r="H20" s="77"/>
      <c r="I20" s="77"/>
      <c r="J20" s="77"/>
    </row>
    <row r="21" spans="2:10" s="35" customFormat="1" ht="15" customHeight="1">
      <c r="B21" s="169" t="s">
        <v>127</v>
      </c>
      <c r="C21" s="169"/>
      <c r="D21" s="169"/>
      <c r="E21" s="169"/>
      <c r="F21" s="169"/>
      <c r="G21" s="169"/>
      <c r="H21" s="169"/>
      <c r="I21" s="77"/>
      <c r="J21" s="77"/>
    </row>
    <row r="22" spans="2:10" s="35" customFormat="1" ht="15" customHeight="1" thickBot="1">
      <c r="B22" s="170"/>
      <c r="C22" s="170"/>
      <c r="D22" s="170"/>
      <c r="E22" s="170"/>
      <c r="F22" s="170"/>
      <c r="G22" s="170"/>
      <c r="H22" s="170"/>
      <c r="I22" s="77"/>
      <c r="J22" s="77"/>
    </row>
    <row r="23" spans="1:7" ht="15" customHeight="1" thickTop="1">
      <c r="A23" s="36"/>
      <c r="B23" s="37" t="s">
        <v>18</v>
      </c>
      <c r="C23" s="37"/>
      <c r="D23" s="37"/>
      <c r="E23" s="37"/>
      <c r="F23" s="37"/>
      <c r="G23" s="37"/>
    </row>
    <row r="24" spans="1:7" ht="36" customHeight="1" hidden="1">
      <c r="A24" s="36"/>
      <c r="B24" s="126" t="s">
        <v>19</v>
      </c>
      <c r="C24" s="126"/>
      <c r="D24" s="126"/>
      <c r="E24" s="38"/>
      <c r="F24" s="38"/>
      <c r="G24" s="38"/>
    </row>
    <row r="25" spans="1:7" ht="14.25" hidden="1">
      <c r="A25" s="36"/>
      <c r="B25" s="37" t="s">
        <v>20</v>
      </c>
      <c r="C25" s="39"/>
      <c r="D25" s="39"/>
      <c r="E25" s="39"/>
      <c r="F25" s="39"/>
      <c r="G25" s="39"/>
    </row>
    <row r="26" spans="1:8" ht="7.5" customHeight="1">
      <c r="A26" s="36"/>
      <c r="B26" s="69"/>
      <c r="C26" s="69" t="s">
        <v>9</v>
      </c>
      <c r="D26" s="69"/>
      <c r="E26" s="69"/>
      <c r="F26" s="69"/>
      <c r="G26" s="69"/>
      <c r="H26" s="70"/>
    </row>
    <row r="33" ht="14.25">
      <c r="F33" s="76" t="s">
        <v>9</v>
      </c>
    </row>
  </sheetData>
  <sheetProtection password="C712" sheet="1"/>
  <mergeCells count="8">
    <mergeCell ref="B21:H22"/>
    <mergeCell ref="B24:D24"/>
    <mergeCell ref="B2:H2"/>
    <mergeCell ref="B3:H3"/>
    <mergeCell ref="B11:H11"/>
    <mergeCell ref="B12:H12"/>
    <mergeCell ref="B14:H15"/>
    <mergeCell ref="B16:H16"/>
  </mergeCells>
  <printOptions/>
  <pageMargins left="0.7" right="0.7" top="0.75" bottom="0.75" header="0.3" footer="0.3"/>
  <pageSetup orientation="portrait" scale="49" r:id="rId1"/>
</worksheet>
</file>

<file path=xl/worksheets/sheet62.xml><?xml version="1.0" encoding="utf-8"?>
<worksheet xmlns="http://schemas.openxmlformats.org/spreadsheetml/2006/main" xmlns:r="http://schemas.openxmlformats.org/officeDocument/2006/relationships">
  <sheetPr>
    <tabColor rgb="FF92D050"/>
  </sheetPr>
  <dimension ref="A2:K40"/>
  <sheetViews>
    <sheetView showGridLines="0" zoomScale="89" zoomScaleNormal="89" zoomScalePageLayoutView="0" workbookViewId="0" topLeftCell="A1">
      <selection activeCell="B28" sqref="B28"/>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130</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4967.177698840845</v>
      </c>
      <c r="D5" s="83">
        <v>5085.070131011267</v>
      </c>
      <c r="E5" s="83">
        <v>4678.373429180155</v>
      </c>
      <c r="F5" s="83">
        <v>4766.071755417161</v>
      </c>
      <c r="G5" s="83">
        <v>4699.438009848679</v>
      </c>
      <c r="H5" s="86">
        <v>4761.483582125743</v>
      </c>
      <c r="I5" s="76" t="s">
        <v>9</v>
      </c>
    </row>
    <row r="6" spans="2:9" s="17" customFormat="1" ht="19.5" customHeight="1">
      <c r="B6" s="89" t="s">
        <v>10</v>
      </c>
      <c r="C6" s="90">
        <v>2309.643176507544</v>
      </c>
      <c r="D6" s="90">
        <v>2633.2009622748687</v>
      </c>
      <c r="E6" s="91">
        <v>2309.17405266937</v>
      </c>
      <c r="F6" s="91">
        <v>2308.584042343018</v>
      </c>
      <c r="G6" s="92">
        <v>2309.643176507544</v>
      </c>
      <c r="H6" s="93">
        <v>2309.643176507544</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4967.177698840845</v>
      </c>
      <c r="D8" s="28">
        <f t="shared" si="0"/>
        <v>5085.070131011267</v>
      </c>
      <c r="E8" s="28">
        <f t="shared" si="0"/>
        <v>4678.373429180155</v>
      </c>
      <c r="F8" s="28">
        <f>+F5</f>
        <v>4766.071755417161</v>
      </c>
      <c r="G8" s="71">
        <f>+G5</f>
        <v>4699.438009848679</v>
      </c>
      <c r="H8" s="74">
        <f t="shared" si="0"/>
        <v>4761.483582125743</v>
      </c>
      <c r="K8" s="76" t="s">
        <v>9</v>
      </c>
    </row>
    <row r="9" spans="2:9" s="17" customFormat="1" ht="31.5" thickBot="1">
      <c r="B9" s="95" t="s">
        <v>16</v>
      </c>
      <c r="C9" s="96">
        <f t="shared" si="0"/>
        <v>2309.643176507544</v>
      </c>
      <c r="D9" s="96">
        <f t="shared" si="0"/>
        <v>2633.2009622748687</v>
      </c>
      <c r="E9" s="96">
        <f t="shared" si="0"/>
        <v>2309.17405266937</v>
      </c>
      <c r="F9" s="96">
        <f>+F6</f>
        <v>2308.584042343018</v>
      </c>
      <c r="G9" s="96">
        <f>+G6</f>
        <v>2309.643176507544</v>
      </c>
      <c r="H9" s="97">
        <f>+H6</f>
        <v>2309.643176507544</v>
      </c>
      <c r="I9" s="80"/>
    </row>
    <row r="10" spans="2:9" s="106" customFormat="1" ht="11.25" customHeight="1" thickTop="1">
      <c r="B10" s="107"/>
      <c r="C10" s="108"/>
      <c r="D10" s="108"/>
      <c r="E10" s="108"/>
      <c r="F10" s="108"/>
      <c r="G10" s="108"/>
      <c r="H10" s="108"/>
      <c r="I10" s="109"/>
    </row>
    <row r="11" spans="2:9" s="17" customFormat="1" ht="48" customHeight="1" thickBot="1">
      <c r="B11" s="171" t="s">
        <v>132</v>
      </c>
      <c r="C11" s="171"/>
      <c r="D11" s="171"/>
      <c r="E11" s="171"/>
      <c r="F11" s="171"/>
      <c r="G11" s="171"/>
      <c r="H11" s="171"/>
      <c r="I11" s="105"/>
    </row>
    <row r="12" spans="2:9" s="17" customFormat="1" ht="25.5" customHeight="1" thickBot="1" thickTop="1">
      <c r="B12" s="171" t="s">
        <v>111</v>
      </c>
      <c r="C12" s="171"/>
      <c r="D12" s="171"/>
      <c r="E12" s="171"/>
      <c r="F12" s="171"/>
      <c r="G12" s="171"/>
      <c r="H12" s="171"/>
      <c r="I12" s="105"/>
    </row>
    <row r="13" spans="9:10" s="35" customFormat="1" ht="10.5" customHeight="1" thickBot="1" thickTop="1">
      <c r="I13" s="88"/>
      <c r="J13" s="88"/>
    </row>
    <row r="14" spans="2:10" s="35" customFormat="1" ht="19.5" customHeight="1" thickTop="1">
      <c r="B14" s="119" t="s">
        <v>123</v>
      </c>
      <c r="C14" s="120"/>
      <c r="D14" s="120"/>
      <c r="E14" s="120"/>
      <c r="F14" s="120"/>
      <c r="G14" s="120"/>
      <c r="H14" s="121"/>
      <c r="I14" s="77"/>
      <c r="J14" s="77"/>
    </row>
    <row r="15" spans="2:10" s="35" customFormat="1" ht="19.5" customHeight="1">
      <c r="B15" s="163"/>
      <c r="C15" s="164"/>
      <c r="D15" s="164"/>
      <c r="E15" s="164"/>
      <c r="F15" s="164"/>
      <c r="G15" s="164"/>
      <c r="H15" s="165"/>
      <c r="I15" s="77"/>
      <c r="J15" s="77"/>
    </row>
    <row r="16" spans="1:10" s="35" customFormat="1" ht="19.5" customHeight="1" thickBot="1">
      <c r="A16" s="78"/>
      <c r="B16" s="166" t="str">
        <f>B3</f>
        <v>DE DICIEMBRE 15 DEL 2021 A ENERO 14 DE 2022</v>
      </c>
      <c r="C16" s="167"/>
      <c r="D16" s="167"/>
      <c r="E16" s="167"/>
      <c r="F16" s="167"/>
      <c r="G16" s="167"/>
      <c r="H16" s="168"/>
      <c r="I16" s="79"/>
      <c r="J16" s="77"/>
    </row>
    <row r="17" spans="2:10" s="35" customFormat="1" ht="31.5" thickTop="1">
      <c r="B17" s="81" t="s">
        <v>0</v>
      </c>
      <c r="C17" s="87" t="s">
        <v>1</v>
      </c>
      <c r="D17" s="82" t="s">
        <v>2</v>
      </c>
      <c r="E17" s="82" t="s">
        <v>3</v>
      </c>
      <c r="F17" s="82" t="s">
        <v>4</v>
      </c>
      <c r="G17" s="84" t="s">
        <v>118</v>
      </c>
      <c r="H17" s="85" t="s">
        <v>119</v>
      </c>
      <c r="I17" s="79"/>
      <c r="J17" s="77"/>
    </row>
    <row r="18" spans="2:10" s="35" customFormat="1" ht="19.5" customHeight="1">
      <c r="B18" s="98" t="s">
        <v>124</v>
      </c>
      <c r="C18" s="99">
        <v>3391.5365415521906</v>
      </c>
      <c r="D18" s="100">
        <v>3686.539318181821</v>
      </c>
      <c r="E18" s="100">
        <v>3194.992984304706</v>
      </c>
      <c r="F18" s="100">
        <v>3255.7164999999995</v>
      </c>
      <c r="G18" s="100">
        <v>3208.7267058878347</v>
      </c>
      <c r="H18" s="101">
        <v>3251.09076821407</v>
      </c>
      <c r="I18" s="79"/>
      <c r="J18" s="77"/>
    </row>
    <row r="19" spans="2:10" s="35" customFormat="1" ht="19.5" customHeight="1" thickBot="1">
      <c r="B19" s="102" t="s">
        <v>125</v>
      </c>
      <c r="C19" s="103">
        <v>1577</v>
      </c>
      <c r="D19" s="103">
        <v>1909</v>
      </c>
      <c r="E19" s="103">
        <v>1577</v>
      </c>
      <c r="F19" s="103">
        <v>1577</v>
      </c>
      <c r="G19" s="103">
        <v>1577</v>
      </c>
      <c r="H19" s="104">
        <v>1577</v>
      </c>
      <c r="I19" s="79"/>
      <c r="J19" s="77"/>
    </row>
    <row r="20" spans="2:10" s="110" customFormat="1" ht="10.5" customHeight="1" thickTop="1">
      <c r="B20" s="111"/>
      <c r="C20" s="13"/>
      <c r="D20" s="13"/>
      <c r="E20" s="13"/>
      <c r="F20" s="13"/>
      <c r="G20" s="13"/>
      <c r="H20" s="13"/>
      <c r="I20" s="112"/>
      <c r="J20" s="112"/>
    </row>
    <row r="21" spans="2:10" s="110" customFormat="1" ht="15" customHeight="1">
      <c r="B21" s="169" t="s">
        <v>127</v>
      </c>
      <c r="C21" s="169"/>
      <c r="D21" s="169"/>
      <c r="E21" s="169"/>
      <c r="F21" s="169"/>
      <c r="G21" s="169"/>
      <c r="H21" s="169"/>
      <c r="I21" s="112"/>
      <c r="J21" s="112"/>
    </row>
    <row r="22" spans="2:10" s="110" customFormat="1" ht="15" customHeight="1" thickBot="1">
      <c r="B22" s="170"/>
      <c r="C22" s="170"/>
      <c r="D22" s="170"/>
      <c r="E22" s="170"/>
      <c r="F22" s="170"/>
      <c r="G22" s="170"/>
      <c r="H22" s="170"/>
      <c r="I22" s="112"/>
      <c r="J22" s="112"/>
    </row>
    <row r="23" spans="2:10" s="110" customFormat="1" ht="10.5" customHeight="1" thickBot="1" thickTop="1">
      <c r="B23" s="111"/>
      <c r="C23" s="13"/>
      <c r="D23" s="13"/>
      <c r="E23" s="13"/>
      <c r="F23" s="13"/>
      <c r="G23" s="13"/>
      <c r="H23" s="13"/>
      <c r="I23" s="112"/>
      <c r="J23" s="112"/>
    </row>
    <row r="24" spans="2:10" s="110" customFormat="1" ht="19.5" customHeight="1" thickTop="1">
      <c r="B24" s="172" t="s">
        <v>134</v>
      </c>
      <c r="C24" s="173"/>
      <c r="D24" s="173"/>
      <c r="E24" s="173"/>
      <c r="F24" s="173"/>
      <c r="G24" s="173"/>
      <c r="H24" s="174"/>
      <c r="I24" s="112"/>
      <c r="J24" s="112"/>
    </row>
    <row r="25" spans="2:10" s="110" customFormat="1" ht="19.5" customHeight="1" thickBot="1">
      <c r="B25" s="175" t="s">
        <v>133</v>
      </c>
      <c r="C25" s="176"/>
      <c r="D25" s="176"/>
      <c r="E25" s="176"/>
      <c r="F25" s="176"/>
      <c r="G25" s="176"/>
      <c r="H25" s="177"/>
      <c r="I25" s="112"/>
      <c r="J25" s="112"/>
    </row>
    <row r="26" spans="2:10" s="110" customFormat="1" ht="31.5" customHeight="1" thickTop="1">
      <c r="B26" s="81" t="s">
        <v>0</v>
      </c>
      <c r="C26" s="87" t="s">
        <v>1</v>
      </c>
      <c r="D26" s="82" t="s">
        <v>2</v>
      </c>
      <c r="E26" s="82" t="s">
        <v>3</v>
      </c>
      <c r="F26" s="82" t="s">
        <v>4</v>
      </c>
      <c r="G26" s="84" t="s">
        <v>118</v>
      </c>
      <c r="H26" s="85" t="s">
        <v>119</v>
      </c>
      <c r="I26" s="112"/>
      <c r="J26" s="112"/>
    </row>
    <row r="27" spans="2:10" s="110" customFormat="1" ht="19.5" customHeight="1">
      <c r="B27" s="98" t="s">
        <v>124</v>
      </c>
      <c r="C27" s="99">
        <v>3391.5365415521906</v>
      </c>
      <c r="D27" s="100">
        <v>3686.539318181821</v>
      </c>
      <c r="E27" s="100">
        <v>3194.992984304706</v>
      </c>
      <c r="F27" s="100">
        <v>3255.7164999999995</v>
      </c>
      <c r="G27" s="100">
        <v>3208.7267058878347</v>
      </c>
      <c r="H27" s="101">
        <v>3251.09076821407</v>
      </c>
      <c r="I27" s="112"/>
      <c r="J27" s="112"/>
    </row>
    <row r="28" spans="2:10" s="110" customFormat="1" ht="19.5" customHeight="1" thickBot="1">
      <c r="B28" s="102" t="s">
        <v>125</v>
      </c>
      <c r="C28" s="103">
        <v>1577</v>
      </c>
      <c r="D28" s="103">
        <v>1909</v>
      </c>
      <c r="E28" s="103">
        <v>1577</v>
      </c>
      <c r="F28" s="103">
        <v>1577</v>
      </c>
      <c r="G28" s="103">
        <v>1577</v>
      </c>
      <c r="H28" s="113">
        <v>1577</v>
      </c>
      <c r="I28" s="112"/>
      <c r="J28" s="112"/>
    </row>
    <row r="29" spans="2:10" s="110" customFormat="1" ht="11.25" customHeight="1" thickTop="1">
      <c r="B29" s="112"/>
      <c r="C29" s="112"/>
      <c r="D29" s="112"/>
      <c r="E29" s="112"/>
      <c r="F29" s="112"/>
      <c r="G29" s="112"/>
      <c r="H29" s="112"/>
      <c r="I29" s="112"/>
      <c r="J29" s="112"/>
    </row>
    <row r="30" spans="1:7" ht="15" customHeight="1">
      <c r="A30" s="36"/>
      <c r="B30" s="37" t="s">
        <v>18</v>
      </c>
      <c r="C30" s="37"/>
      <c r="D30" s="37"/>
      <c r="E30" s="37"/>
      <c r="F30" s="37"/>
      <c r="G30" s="37"/>
    </row>
    <row r="31" spans="1:7" ht="36" customHeight="1" hidden="1">
      <c r="A31" s="36"/>
      <c r="B31" s="126" t="s">
        <v>19</v>
      </c>
      <c r="C31" s="126"/>
      <c r="D31" s="126"/>
      <c r="E31" s="38"/>
      <c r="F31" s="38"/>
      <c r="G31" s="38"/>
    </row>
    <row r="32" spans="1:7" ht="14.25" hidden="1">
      <c r="A32" s="36"/>
      <c r="B32" s="37" t="s">
        <v>20</v>
      </c>
      <c r="C32" s="39"/>
      <c r="D32" s="39"/>
      <c r="E32" s="39"/>
      <c r="F32" s="39"/>
      <c r="G32" s="39"/>
    </row>
    <row r="33" spans="1:8" ht="7.5" customHeight="1">
      <c r="A33" s="36"/>
      <c r="B33" s="69"/>
      <c r="C33" s="69" t="s">
        <v>9</v>
      </c>
      <c r="D33" s="69"/>
      <c r="E33" s="69"/>
      <c r="F33" s="69"/>
      <c r="G33" s="69"/>
      <c r="H33" s="70"/>
    </row>
    <row r="40" ht="14.25">
      <c r="F40" s="76" t="s">
        <v>9</v>
      </c>
    </row>
  </sheetData>
  <sheetProtection password="C712" sheet="1"/>
  <mergeCells count="10">
    <mergeCell ref="B21:H22"/>
    <mergeCell ref="B31:D31"/>
    <mergeCell ref="B24:H24"/>
    <mergeCell ref="B25:H25"/>
    <mergeCell ref="B2:H2"/>
    <mergeCell ref="B3:H3"/>
    <mergeCell ref="B11:H11"/>
    <mergeCell ref="B12:H12"/>
    <mergeCell ref="B14:H15"/>
    <mergeCell ref="B16:H16"/>
  </mergeCells>
  <printOptions/>
  <pageMargins left="0.7" right="0.7" top="0.75" bottom="0.75" header="0.3" footer="0.3"/>
  <pageSetup orientation="portrait" scale="49" r:id="rId1"/>
</worksheet>
</file>

<file path=xl/worksheets/sheet63.xml><?xml version="1.0" encoding="utf-8"?>
<worksheet xmlns="http://schemas.openxmlformats.org/spreadsheetml/2006/main" xmlns:r="http://schemas.openxmlformats.org/officeDocument/2006/relationships">
  <sheetPr>
    <tabColor rgb="FF92D050"/>
  </sheetPr>
  <dimension ref="A2:K39"/>
  <sheetViews>
    <sheetView showGridLines="0" zoomScale="89" zoomScaleNormal="89" zoomScalePageLayoutView="0" workbookViewId="0" topLeftCell="B1">
      <selection activeCell="B11" sqref="B11:H11"/>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135</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4054.459221331016</v>
      </c>
      <c r="D5" s="83">
        <v>4136.469208431453</v>
      </c>
      <c r="E5" s="83" t="s">
        <v>120</v>
      </c>
      <c r="F5" s="83">
        <v>3858.5931990058543</v>
      </c>
      <c r="G5" s="83">
        <v>3792.8371261932148</v>
      </c>
      <c r="H5" s="86">
        <v>3854.660281109869</v>
      </c>
      <c r="I5" s="76" t="s">
        <v>9</v>
      </c>
    </row>
    <row r="6" spans="2:9" s="17" customFormat="1" ht="19.5" customHeight="1">
      <c r="B6" s="89" t="s">
        <v>10</v>
      </c>
      <c r="C6" s="90">
        <v>1865.3209792549546</v>
      </c>
      <c r="D6" s="90">
        <v>2148.8151732111432</v>
      </c>
      <c r="E6" s="91" t="s">
        <v>120</v>
      </c>
      <c r="F6" s="91">
        <v>1865.2260835335496</v>
      </c>
      <c r="G6" s="92">
        <v>1865.3209792549546</v>
      </c>
      <c r="H6" s="93">
        <v>1865.3209792549546</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4054.459221331016</v>
      </c>
      <c r="D8" s="28">
        <f t="shared" si="0"/>
        <v>4136.469208431453</v>
      </c>
      <c r="E8" s="28" t="str">
        <f t="shared" si="0"/>
        <v>SIN VENTAS</v>
      </c>
      <c r="F8" s="28">
        <f>+F5</f>
        <v>3858.5931990058543</v>
      </c>
      <c r="G8" s="71">
        <f>+G5</f>
        <v>3792.8371261932148</v>
      </c>
      <c r="H8" s="74">
        <f t="shared" si="0"/>
        <v>3854.660281109869</v>
      </c>
      <c r="K8" s="76" t="s">
        <v>9</v>
      </c>
    </row>
    <row r="9" spans="2:9" s="17" customFormat="1" ht="31.5" thickBot="1">
      <c r="B9" s="95" t="s">
        <v>16</v>
      </c>
      <c r="C9" s="96">
        <f t="shared" si="0"/>
        <v>1865.3209792549546</v>
      </c>
      <c r="D9" s="96">
        <f t="shared" si="0"/>
        <v>2148.8151732111432</v>
      </c>
      <c r="E9" s="96" t="str">
        <f t="shared" si="0"/>
        <v>SIN VENTAS</v>
      </c>
      <c r="F9" s="96">
        <f>+F6</f>
        <v>1865.2260835335496</v>
      </c>
      <c r="G9" s="96">
        <f>+G6</f>
        <v>1865.3209792549546</v>
      </c>
      <c r="H9" s="97">
        <f>+H6</f>
        <v>1865.3209792549546</v>
      </c>
      <c r="I9" s="80"/>
    </row>
    <row r="10" spans="2:9" s="106" customFormat="1" ht="11.25" customHeight="1" thickTop="1">
      <c r="B10" s="107"/>
      <c r="C10" s="108"/>
      <c r="D10" s="108"/>
      <c r="E10" s="108"/>
      <c r="F10" s="108"/>
      <c r="G10" s="108"/>
      <c r="H10" s="108"/>
      <c r="I10" s="109"/>
    </row>
    <row r="11" spans="2:9" s="17" customFormat="1" ht="15"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DE ENERO 15 A FEBRERO 14 DE 2022</v>
      </c>
      <c r="C15" s="167"/>
      <c r="D15" s="167"/>
      <c r="E15" s="167"/>
      <c r="F15" s="167"/>
      <c r="G15" s="167"/>
      <c r="H15" s="168"/>
      <c r="I15" s="79"/>
      <c r="J15" s="77"/>
    </row>
    <row r="16" spans="2:10" s="35" customFormat="1" ht="31.5" thickBot="1">
      <c r="B16" s="81" t="s">
        <v>0</v>
      </c>
      <c r="C16" s="87" t="s">
        <v>1</v>
      </c>
      <c r="D16" s="82" t="s">
        <v>2</v>
      </c>
      <c r="E16" s="82" t="s">
        <v>3</v>
      </c>
      <c r="F16" s="82" t="s">
        <v>4</v>
      </c>
      <c r="G16" s="84" t="s">
        <v>118</v>
      </c>
      <c r="H16" s="85" t="s">
        <v>119</v>
      </c>
      <c r="I16" s="79"/>
      <c r="J16" s="77"/>
    </row>
    <row r="17" spans="2:10" s="35" customFormat="1" ht="19.5" customHeight="1">
      <c r="B17" s="98" t="s">
        <v>124</v>
      </c>
      <c r="C17" s="99">
        <v>3427.7651209353003</v>
      </c>
      <c r="D17" s="100">
        <v>3674.825000000002</v>
      </c>
      <c r="E17" s="100" t="s">
        <v>120</v>
      </c>
      <c r="F17" s="100">
        <v>3262.3399000000004</v>
      </c>
      <c r="G17" s="100">
        <v>3206.581716780856</v>
      </c>
      <c r="H17" s="101">
        <v>3258.84892247245</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2:10" s="110" customFormat="1" ht="10.5" customHeight="1" thickBot="1" thickTop="1">
      <c r="B22" s="111"/>
      <c r="C22" s="13"/>
      <c r="D22" s="13"/>
      <c r="E22" s="13"/>
      <c r="F22" s="13"/>
      <c r="G22" s="13"/>
      <c r="H22" s="13"/>
      <c r="I22" s="112"/>
      <c r="J22" s="112"/>
    </row>
    <row r="23" spans="2:10" s="110" customFormat="1" ht="19.5" customHeight="1" thickTop="1">
      <c r="B23" s="172" t="s">
        <v>134</v>
      </c>
      <c r="C23" s="173"/>
      <c r="D23" s="173"/>
      <c r="E23" s="173"/>
      <c r="F23" s="173"/>
      <c r="G23" s="173"/>
      <c r="H23" s="174"/>
      <c r="I23" s="112"/>
      <c r="J23" s="112"/>
    </row>
    <row r="24" spans="2:10" s="110" customFormat="1" ht="19.5" customHeight="1" thickBot="1">
      <c r="B24" s="175" t="s">
        <v>135</v>
      </c>
      <c r="C24" s="176"/>
      <c r="D24" s="176"/>
      <c r="E24" s="176"/>
      <c r="F24" s="176"/>
      <c r="G24" s="176"/>
      <c r="H24" s="177"/>
      <c r="I24" s="112"/>
      <c r="J24" s="112"/>
    </row>
    <row r="25" spans="2:10" s="110" customFormat="1" ht="31.5" customHeight="1" thickTop="1">
      <c r="B25" s="81" t="s">
        <v>0</v>
      </c>
      <c r="C25" s="87" t="s">
        <v>1</v>
      </c>
      <c r="D25" s="82" t="s">
        <v>2</v>
      </c>
      <c r="E25" s="82" t="s">
        <v>3</v>
      </c>
      <c r="F25" s="82" t="s">
        <v>4</v>
      </c>
      <c r="G25" s="84" t="s">
        <v>118</v>
      </c>
      <c r="H25" s="85" t="s">
        <v>119</v>
      </c>
      <c r="I25" s="112"/>
      <c r="J25" s="112"/>
    </row>
    <row r="26" spans="2:10" s="110" customFormat="1" ht="19.5" customHeight="1">
      <c r="B26" s="98" t="s">
        <v>124</v>
      </c>
      <c r="C26" s="99">
        <v>3427.7651209353003</v>
      </c>
      <c r="D26" s="100">
        <v>3674.825000000002</v>
      </c>
      <c r="E26" s="100" t="s">
        <v>120</v>
      </c>
      <c r="F26" s="100">
        <v>3262.3399000000004</v>
      </c>
      <c r="G26" s="100">
        <v>3206.581716780856</v>
      </c>
      <c r="H26" s="101">
        <v>3258.84892247245</v>
      </c>
      <c r="I26" s="112"/>
      <c r="J26" s="112"/>
    </row>
    <row r="27" spans="2:10" s="110" customFormat="1" ht="19.5" customHeight="1" thickBot="1">
      <c r="B27" s="102" t="s">
        <v>125</v>
      </c>
      <c r="C27" s="103">
        <v>1577</v>
      </c>
      <c r="D27" s="103">
        <v>1909</v>
      </c>
      <c r="E27" s="103" t="s">
        <v>120</v>
      </c>
      <c r="F27" s="103">
        <v>1577</v>
      </c>
      <c r="G27" s="103">
        <v>1577</v>
      </c>
      <c r="H27" s="113">
        <v>1577</v>
      </c>
      <c r="I27" s="112"/>
      <c r="J27" s="112"/>
    </row>
    <row r="28" spans="2:10" s="110" customFormat="1" ht="11.25" customHeight="1" thickTop="1">
      <c r="B28" s="112"/>
      <c r="C28" s="112"/>
      <c r="D28" s="112"/>
      <c r="E28" s="112"/>
      <c r="F28" s="112"/>
      <c r="G28" s="112"/>
      <c r="H28" s="112"/>
      <c r="I28" s="112"/>
      <c r="J28" s="112"/>
    </row>
    <row r="29" spans="1:7" ht="15" customHeight="1">
      <c r="A29" s="36"/>
      <c r="B29" s="37" t="s">
        <v>18</v>
      </c>
      <c r="C29" s="37"/>
      <c r="D29" s="37"/>
      <c r="E29" s="37"/>
      <c r="F29" s="37"/>
      <c r="G29" s="37"/>
    </row>
    <row r="30" spans="1:7" ht="36" customHeight="1" hidden="1">
      <c r="A30" s="36"/>
      <c r="B30" s="126" t="s">
        <v>19</v>
      </c>
      <c r="C30" s="126"/>
      <c r="D30" s="126"/>
      <c r="E30" s="38"/>
      <c r="F30" s="38"/>
      <c r="G30" s="38"/>
    </row>
    <row r="31" spans="1:7" ht="14.25" hidden="1">
      <c r="A31" s="36"/>
      <c r="B31" s="37" t="s">
        <v>20</v>
      </c>
      <c r="C31" s="39"/>
      <c r="D31" s="39"/>
      <c r="E31" s="39"/>
      <c r="F31" s="39"/>
      <c r="G31" s="39"/>
    </row>
    <row r="32" spans="1:8" ht="7.5" customHeight="1">
      <c r="A32" s="36"/>
      <c r="B32" s="69"/>
      <c r="C32" s="69" t="s">
        <v>9</v>
      </c>
      <c r="D32" s="69"/>
      <c r="E32" s="69"/>
      <c r="F32" s="69"/>
      <c r="G32" s="69"/>
      <c r="H32" s="70"/>
    </row>
    <row r="39" ht="14.25">
      <c r="F39" s="76" t="s">
        <v>9</v>
      </c>
    </row>
  </sheetData>
  <sheetProtection password="C712" sheet="1"/>
  <mergeCells count="9">
    <mergeCell ref="B20:H21"/>
    <mergeCell ref="B23:H23"/>
    <mergeCell ref="B24:H24"/>
    <mergeCell ref="B30:D30"/>
    <mergeCell ref="B2:H2"/>
    <mergeCell ref="B3:H3"/>
    <mergeCell ref="B11:H11"/>
    <mergeCell ref="B13:H14"/>
    <mergeCell ref="B15:H15"/>
  </mergeCells>
  <printOptions/>
  <pageMargins left="0.7" right="0.7" top="0.75" bottom="0.75" header="0.3" footer="0.3"/>
  <pageSetup orientation="portrait" scale="49" r:id="rId1"/>
</worksheet>
</file>

<file path=xl/worksheets/sheet64.xml><?xml version="1.0" encoding="utf-8"?>
<worksheet xmlns="http://schemas.openxmlformats.org/spreadsheetml/2006/main" xmlns:r="http://schemas.openxmlformats.org/officeDocument/2006/relationships">
  <sheetPr>
    <tabColor rgb="FF92D050"/>
  </sheetPr>
  <dimension ref="A2:K39"/>
  <sheetViews>
    <sheetView showGridLines="0" zoomScale="86" zoomScaleNormal="86" zoomScalePageLayoutView="0" workbookViewId="0" topLeftCell="A1">
      <selection activeCell="B33" sqref="B33"/>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136</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4800.440200536658</v>
      </c>
      <c r="D5" s="83">
        <v>4691.998075614122</v>
      </c>
      <c r="E5" s="83" t="s">
        <v>120</v>
      </c>
      <c r="F5" s="83">
        <v>4557.172255308236</v>
      </c>
      <c r="G5" s="83">
        <v>4497.695986611229</v>
      </c>
      <c r="H5" s="86">
        <v>4547.297014416211</v>
      </c>
      <c r="I5" s="76" t="s">
        <v>9</v>
      </c>
    </row>
    <row r="6" spans="2:9" s="17" customFormat="1" ht="19.5" customHeight="1">
      <c r="B6" s="89" t="s">
        <v>10</v>
      </c>
      <c r="C6" s="90">
        <v>2207.3657990789807</v>
      </c>
      <c r="D6" s="90">
        <v>2432.6241919597737</v>
      </c>
      <c r="E6" s="91" t="s">
        <v>120</v>
      </c>
      <c r="F6" s="91">
        <v>2206.7933820826674</v>
      </c>
      <c r="G6" s="92">
        <v>2207.3657990789807</v>
      </c>
      <c r="H6" s="93">
        <v>2207.3657990789807</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4800.440200536658</v>
      </c>
      <c r="D8" s="28">
        <f t="shared" si="0"/>
        <v>4691.998075614122</v>
      </c>
      <c r="E8" s="28" t="str">
        <f t="shared" si="0"/>
        <v>SIN VENTAS</v>
      </c>
      <c r="F8" s="28">
        <f>+F5</f>
        <v>4557.172255308236</v>
      </c>
      <c r="G8" s="71">
        <f>+G5</f>
        <v>4497.695986611229</v>
      </c>
      <c r="H8" s="74">
        <f t="shared" si="0"/>
        <v>4547.297014416211</v>
      </c>
      <c r="K8" s="76" t="s">
        <v>9</v>
      </c>
    </row>
    <row r="9" spans="2:9" s="17" customFormat="1" ht="31.5" thickBot="1">
      <c r="B9" s="95" t="s">
        <v>16</v>
      </c>
      <c r="C9" s="96">
        <f t="shared" si="0"/>
        <v>2207.3657990789807</v>
      </c>
      <c r="D9" s="96">
        <f t="shared" si="0"/>
        <v>2432.6241919597737</v>
      </c>
      <c r="E9" s="96" t="str">
        <f t="shared" si="0"/>
        <v>SIN VENTAS</v>
      </c>
      <c r="F9" s="96">
        <f>+F6</f>
        <v>2206.7933820826674</v>
      </c>
      <c r="G9" s="96">
        <f>+G6</f>
        <v>2207.3657990789807</v>
      </c>
      <c r="H9" s="97">
        <f>+H6</f>
        <v>2207.3657990789807</v>
      </c>
      <c r="I9" s="80"/>
    </row>
    <row r="10" spans="2:9" s="106" customFormat="1" ht="11.25" customHeight="1" thickTop="1">
      <c r="B10" s="107"/>
      <c r="C10" s="108"/>
      <c r="D10" s="108"/>
      <c r="E10" s="108"/>
      <c r="F10" s="108"/>
      <c r="G10" s="108"/>
      <c r="H10" s="108"/>
      <c r="I10" s="109"/>
    </row>
    <row r="11" spans="2:9" s="17" customFormat="1" ht="14.25"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DE FEBRERO 15 A MARZO 14 DE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3429.560338121122</v>
      </c>
      <c r="D17" s="100">
        <v>3682.041951219514</v>
      </c>
      <c r="E17" s="100" t="s">
        <v>120</v>
      </c>
      <c r="F17" s="100">
        <v>3256.6078478260874</v>
      </c>
      <c r="G17" s="100">
        <v>3213.271934287192</v>
      </c>
      <c r="H17" s="101">
        <v>3248.708209000288</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2:10" s="110" customFormat="1" ht="10.5" customHeight="1" thickBot="1" thickTop="1">
      <c r="B22" s="111"/>
      <c r="C22" s="13"/>
      <c r="D22" s="13"/>
      <c r="E22" s="13"/>
      <c r="F22" s="13"/>
      <c r="G22" s="13"/>
      <c r="H22" s="13"/>
      <c r="I22" s="112"/>
      <c r="J22" s="112"/>
    </row>
    <row r="23" spans="2:10" s="110" customFormat="1" ht="19.5" customHeight="1" thickTop="1">
      <c r="B23" s="172" t="s">
        <v>134</v>
      </c>
      <c r="C23" s="173"/>
      <c r="D23" s="173"/>
      <c r="E23" s="173"/>
      <c r="F23" s="173"/>
      <c r="G23" s="173"/>
      <c r="H23" s="174"/>
      <c r="I23" s="112"/>
      <c r="J23" s="112"/>
    </row>
    <row r="24" spans="2:10" s="110" customFormat="1" ht="19.5" customHeight="1" thickBot="1">
      <c r="B24" s="175" t="str">
        <f>B3</f>
        <v>DE FEBRERO 15 A MARZO 14 DE 2022</v>
      </c>
      <c r="C24" s="176"/>
      <c r="D24" s="176"/>
      <c r="E24" s="176"/>
      <c r="F24" s="176"/>
      <c r="G24" s="176"/>
      <c r="H24" s="177"/>
      <c r="I24" s="112"/>
      <c r="J24" s="112"/>
    </row>
    <row r="25" spans="2:10" s="110" customFormat="1" ht="31.5" customHeight="1" thickTop="1">
      <c r="B25" s="81" t="s">
        <v>0</v>
      </c>
      <c r="C25" s="87" t="s">
        <v>1</v>
      </c>
      <c r="D25" s="82" t="s">
        <v>2</v>
      </c>
      <c r="E25" s="82" t="s">
        <v>3</v>
      </c>
      <c r="F25" s="82" t="s">
        <v>4</v>
      </c>
      <c r="G25" s="84" t="s">
        <v>118</v>
      </c>
      <c r="H25" s="85" t="s">
        <v>119</v>
      </c>
      <c r="I25" s="112"/>
      <c r="J25" s="112"/>
    </row>
    <row r="26" spans="2:10" s="110" customFormat="1" ht="19.5" customHeight="1">
      <c r="B26" s="98" t="s">
        <v>124</v>
      </c>
      <c r="C26" s="99">
        <v>3429.560338121122</v>
      </c>
      <c r="D26" s="100">
        <v>3682.041951219514</v>
      </c>
      <c r="E26" s="100" t="s">
        <v>120</v>
      </c>
      <c r="F26" s="100">
        <v>3256.6078478260874</v>
      </c>
      <c r="G26" s="100">
        <v>3213.271934287192</v>
      </c>
      <c r="H26" s="101">
        <v>3248.708209000288</v>
      </c>
      <c r="I26" s="112"/>
      <c r="J26" s="112"/>
    </row>
    <row r="27" spans="2:10" s="110" customFormat="1" ht="19.5" customHeight="1" thickBot="1">
      <c r="B27" s="102" t="s">
        <v>125</v>
      </c>
      <c r="C27" s="103">
        <v>1577</v>
      </c>
      <c r="D27" s="103">
        <v>1909</v>
      </c>
      <c r="E27" s="103" t="s">
        <v>120</v>
      </c>
      <c r="F27" s="103">
        <v>1577</v>
      </c>
      <c r="G27" s="103">
        <v>1577</v>
      </c>
      <c r="H27" s="113">
        <v>1577</v>
      </c>
      <c r="I27" s="112"/>
      <c r="J27" s="112"/>
    </row>
    <row r="28" spans="2:10" s="110" customFormat="1" ht="11.25" customHeight="1" thickTop="1">
      <c r="B28" s="112"/>
      <c r="C28" s="112"/>
      <c r="D28" s="112"/>
      <c r="E28" s="112"/>
      <c r="F28" s="112"/>
      <c r="G28" s="112"/>
      <c r="H28" s="112"/>
      <c r="I28" s="112"/>
      <c r="J28" s="112"/>
    </row>
    <row r="29" spans="1:7" ht="15" customHeight="1">
      <c r="A29" s="36"/>
      <c r="B29" s="37" t="s">
        <v>18</v>
      </c>
      <c r="C29" s="37"/>
      <c r="D29" s="37"/>
      <c r="E29" s="37"/>
      <c r="F29" s="37"/>
      <c r="G29" s="37"/>
    </row>
    <row r="30" spans="1:7" ht="36" customHeight="1" hidden="1">
      <c r="A30" s="36"/>
      <c r="B30" s="126" t="s">
        <v>19</v>
      </c>
      <c r="C30" s="126"/>
      <c r="D30" s="126"/>
      <c r="E30" s="38"/>
      <c r="F30" s="38"/>
      <c r="G30" s="38"/>
    </row>
    <row r="31" spans="1:7" ht="14.25" hidden="1">
      <c r="A31" s="36"/>
      <c r="B31" s="37" t="s">
        <v>20</v>
      </c>
      <c r="C31" s="39"/>
      <c r="D31" s="39"/>
      <c r="E31" s="39"/>
      <c r="F31" s="39"/>
      <c r="G31" s="39"/>
    </row>
    <row r="32" spans="1:8" ht="7.5" customHeight="1">
      <c r="A32" s="36"/>
      <c r="B32" s="69"/>
      <c r="C32" s="69" t="s">
        <v>9</v>
      </c>
      <c r="D32" s="69"/>
      <c r="E32" s="69"/>
      <c r="F32" s="69"/>
      <c r="G32" s="69"/>
      <c r="H32" s="70"/>
    </row>
    <row r="39" ht="14.25">
      <c r="F39" s="76" t="s">
        <v>9</v>
      </c>
    </row>
  </sheetData>
  <sheetProtection password="C712" sheet="1" objects="1" scenarios="1"/>
  <mergeCells count="9">
    <mergeCell ref="B20:H21"/>
    <mergeCell ref="B23:H23"/>
    <mergeCell ref="B24:H24"/>
    <mergeCell ref="B30:D30"/>
    <mergeCell ref="B2:H2"/>
    <mergeCell ref="B3:H3"/>
    <mergeCell ref="B11:H11"/>
    <mergeCell ref="B13:H14"/>
    <mergeCell ref="B15:H15"/>
  </mergeCells>
  <printOptions/>
  <pageMargins left="0.7" right="0.7" top="0.75" bottom="0.75" header="0.3" footer="0.3"/>
  <pageSetup orientation="portrait" scale="49" r:id="rId1"/>
</worksheet>
</file>

<file path=xl/worksheets/sheet65.xml><?xml version="1.0" encoding="utf-8"?>
<worksheet xmlns="http://schemas.openxmlformats.org/spreadsheetml/2006/main" xmlns:r="http://schemas.openxmlformats.org/officeDocument/2006/relationships">
  <sheetPr>
    <tabColor rgb="FF92D050"/>
  </sheetPr>
  <dimension ref="A2:K39"/>
  <sheetViews>
    <sheetView showGridLines="0" zoomScale="91" zoomScaleNormal="91" zoomScalePageLayoutView="0" workbookViewId="0" topLeftCell="A1">
      <selection activeCell="G5" sqref="G5"/>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137</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5015.134343841487</v>
      </c>
      <c r="D5" s="83">
        <v>5239.393321107805</v>
      </c>
      <c r="E5" s="83" t="s">
        <v>120</v>
      </c>
      <c r="F5" s="83">
        <v>4804.714811981015</v>
      </c>
      <c r="G5" s="83">
        <v>4730.078729418084</v>
      </c>
      <c r="H5" s="86">
        <v>4782.308796929656</v>
      </c>
      <c r="I5" s="76" t="s">
        <v>9</v>
      </c>
    </row>
    <row r="6" spans="2:9" s="17" customFormat="1" ht="19.5" customHeight="1">
      <c r="B6" s="89" t="s">
        <v>10</v>
      </c>
      <c r="C6" s="90">
        <v>2322.036115749098</v>
      </c>
      <c r="D6" s="90">
        <v>2685.303507614948</v>
      </c>
      <c r="E6" s="91" t="s">
        <v>120</v>
      </c>
      <c r="F6" s="91">
        <v>2321.859370839009</v>
      </c>
      <c r="G6" s="92">
        <v>2322.036115749098</v>
      </c>
      <c r="H6" s="93">
        <v>2322.036115749098</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5015.134343841487</v>
      </c>
      <c r="D8" s="28">
        <f t="shared" si="0"/>
        <v>5239.393321107805</v>
      </c>
      <c r="E8" s="28" t="str">
        <f t="shared" si="0"/>
        <v>SIN VENTAS</v>
      </c>
      <c r="F8" s="28">
        <f>+F5</f>
        <v>4804.714811981015</v>
      </c>
      <c r="G8" s="71">
        <f>+G5</f>
        <v>4730.078729418084</v>
      </c>
      <c r="H8" s="74">
        <f t="shared" si="0"/>
        <v>4782.308796929656</v>
      </c>
      <c r="K8" s="76" t="s">
        <v>9</v>
      </c>
    </row>
    <row r="9" spans="2:9" s="17" customFormat="1" ht="31.5" thickBot="1">
      <c r="B9" s="95" t="s">
        <v>16</v>
      </c>
      <c r="C9" s="96">
        <f t="shared" si="0"/>
        <v>2322.036115749098</v>
      </c>
      <c r="D9" s="96">
        <f t="shared" si="0"/>
        <v>2685.303507614948</v>
      </c>
      <c r="E9" s="96" t="str">
        <f t="shared" si="0"/>
        <v>SIN VENTAS</v>
      </c>
      <c r="F9" s="96">
        <f>+F6</f>
        <v>2321.859370839009</v>
      </c>
      <c r="G9" s="96">
        <f>+G6</f>
        <v>2322.036115749098</v>
      </c>
      <c r="H9" s="97">
        <f>+H6</f>
        <v>2322.036115749098</v>
      </c>
      <c r="I9" s="80"/>
    </row>
    <row r="10" spans="2:9" s="106" customFormat="1" ht="11.25" customHeight="1" thickTop="1">
      <c r="B10" s="107"/>
      <c r="C10" s="108"/>
      <c r="D10" s="108"/>
      <c r="E10" s="108"/>
      <c r="F10" s="108"/>
      <c r="G10" s="108"/>
      <c r="H10" s="108"/>
      <c r="I10" s="109"/>
    </row>
    <row r="11" spans="2:9" s="17" customFormat="1" ht="14.25"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DE MARZO 15 A ABRIL 14 DE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3406.005103278333</v>
      </c>
      <c r="D17" s="100">
        <v>3724.71931818182</v>
      </c>
      <c r="E17" s="100" t="s">
        <v>120</v>
      </c>
      <c r="F17" s="100">
        <v>3263.348053571428</v>
      </c>
      <c r="G17" s="100">
        <v>3212.4109120007843</v>
      </c>
      <c r="H17" s="101">
        <v>3247.8827187944426</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2:10" s="110" customFormat="1" ht="10.5" customHeight="1" thickBot="1" thickTop="1">
      <c r="B22" s="111"/>
      <c r="C22" s="13"/>
      <c r="D22" s="13"/>
      <c r="E22" s="13"/>
      <c r="F22" s="13"/>
      <c r="G22" s="13"/>
      <c r="H22" s="13"/>
      <c r="I22" s="112"/>
      <c r="J22" s="112"/>
    </row>
    <row r="23" spans="2:10" s="110" customFormat="1" ht="19.5" customHeight="1" thickTop="1">
      <c r="B23" s="172" t="s">
        <v>134</v>
      </c>
      <c r="C23" s="173"/>
      <c r="D23" s="173"/>
      <c r="E23" s="173"/>
      <c r="F23" s="173"/>
      <c r="G23" s="173"/>
      <c r="H23" s="174"/>
      <c r="I23" s="112"/>
      <c r="J23" s="112"/>
    </row>
    <row r="24" spans="2:10" s="110" customFormat="1" ht="19.5" customHeight="1" thickBot="1">
      <c r="B24" s="175" t="str">
        <f>B3</f>
        <v>DE MARZO 15 A ABRIL 14 DE 2022</v>
      </c>
      <c r="C24" s="176"/>
      <c r="D24" s="176"/>
      <c r="E24" s="176"/>
      <c r="F24" s="176"/>
      <c r="G24" s="176"/>
      <c r="H24" s="177"/>
      <c r="I24" s="112"/>
      <c r="J24" s="112"/>
    </row>
    <row r="25" spans="2:10" s="110" customFormat="1" ht="31.5" customHeight="1" thickTop="1">
      <c r="B25" s="81" t="s">
        <v>0</v>
      </c>
      <c r="C25" s="87" t="s">
        <v>1</v>
      </c>
      <c r="D25" s="82" t="s">
        <v>2</v>
      </c>
      <c r="E25" s="82" t="s">
        <v>3</v>
      </c>
      <c r="F25" s="82" t="s">
        <v>4</v>
      </c>
      <c r="G25" s="84" t="s">
        <v>118</v>
      </c>
      <c r="H25" s="85" t="s">
        <v>119</v>
      </c>
      <c r="I25" s="112"/>
      <c r="J25" s="112"/>
    </row>
    <row r="26" spans="2:10" s="110" customFormat="1" ht="19.5" customHeight="1">
      <c r="B26" s="98" t="s">
        <v>124</v>
      </c>
      <c r="C26" s="99">
        <v>3406.005103278333</v>
      </c>
      <c r="D26" s="100">
        <v>3724.71931818182</v>
      </c>
      <c r="E26" s="100" t="s">
        <v>120</v>
      </c>
      <c r="F26" s="100">
        <v>3263.348053571428</v>
      </c>
      <c r="G26" s="100">
        <v>3212.4109120007843</v>
      </c>
      <c r="H26" s="101">
        <v>3247.8827187944426</v>
      </c>
      <c r="I26" s="112"/>
      <c r="J26" s="112"/>
    </row>
    <row r="27" spans="2:10" s="110" customFormat="1" ht="19.5" customHeight="1" thickBot="1">
      <c r="B27" s="102" t="s">
        <v>125</v>
      </c>
      <c r="C27" s="103">
        <v>1577</v>
      </c>
      <c r="D27" s="103">
        <v>1909</v>
      </c>
      <c r="E27" s="103" t="s">
        <v>120</v>
      </c>
      <c r="F27" s="103">
        <v>1577</v>
      </c>
      <c r="G27" s="103">
        <v>1577</v>
      </c>
      <c r="H27" s="113">
        <v>1577</v>
      </c>
      <c r="I27" s="112"/>
      <c r="J27" s="112"/>
    </row>
    <row r="28" spans="2:10" s="110" customFormat="1" ht="11.25" customHeight="1" thickTop="1">
      <c r="B28" s="112"/>
      <c r="C28" s="112"/>
      <c r="D28" s="112"/>
      <c r="E28" s="112"/>
      <c r="F28" s="112"/>
      <c r="G28" s="112"/>
      <c r="H28" s="112"/>
      <c r="I28" s="112"/>
      <c r="J28" s="112"/>
    </row>
    <row r="29" spans="1:7" ht="15" customHeight="1">
      <c r="A29" s="36"/>
      <c r="B29" s="37" t="s">
        <v>18</v>
      </c>
      <c r="C29" s="37"/>
      <c r="D29" s="37"/>
      <c r="E29" s="37"/>
      <c r="F29" s="37"/>
      <c r="G29" s="37"/>
    </row>
    <row r="30" spans="1:7" ht="36" customHeight="1" hidden="1">
      <c r="A30" s="36"/>
      <c r="B30" s="126" t="s">
        <v>19</v>
      </c>
      <c r="C30" s="126"/>
      <c r="D30" s="126"/>
      <c r="E30" s="38"/>
      <c r="F30" s="38"/>
      <c r="G30" s="38"/>
    </row>
    <row r="31" spans="1:7" ht="14.25" hidden="1">
      <c r="A31" s="36"/>
      <c r="B31" s="37" t="s">
        <v>20</v>
      </c>
      <c r="C31" s="39"/>
      <c r="D31" s="39"/>
      <c r="E31" s="39"/>
      <c r="F31" s="39"/>
      <c r="G31" s="39"/>
    </row>
    <row r="32" spans="1:8" ht="7.5" customHeight="1">
      <c r="A32" s="36"/>
      <c r="B32" s="69"/>
      <c r="C32" s="69" t="s">
        <v>9</v>
      </c>
      <c r="D32" s="69"/>
      <c r="E32" s="69"/>
      <c r="F32" s="69"/>
      <c r="G32" s="69"/>
      <c r="H32" s="70"/>
    </row>
    <row r="39" ht="14.25">
      <c r="F39" s="76" t="s">
        <v>9</v>
      </c>
    </row>
  </sheetData>
  <sheetProtection password="C712" sheet="1" objects="1" scenarios="1"/>
  <mergeCells count="9">
    <mergeCell ref="B23:H23"/>
    <mergeCell ref="B24:H24"/>
    <mergeCell ref="B30:D30"/>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66.xml><?xml version="1.0" encoding="utf-8"?>
<worksheet xmlns="http://schemas.openxmlformats.org/spreadsheetml/2006/main" xmlns:r="http://schemas.openxmlformats.org/officeDocument/2006/relationships">
  <sheetPr>
    <tabColor rgb="FF92D050"/>
  </sheetPr>
  <dimension ref="A2:K39"/>
  <sheetViews>
    <sheetView showGridLines="0" zoomScale="89" zoomScaleNormal="89" zoomScalePageLayoutView="0" workbookViewId="0" topLeftCell="A1">
      <selection activeCell="E9" sqref="E9"/>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138</v>
      </c>
      <c r="C3" s="167"/>
      <c r="D3" s="167"/>
      <c r="E3" s="167"/>
      <c r="F3" s="167"/>
      <c r="G3" s="167"/>
      <c r="H3" s="168"/>
    </row>
    <row r="4" spans="2:8" ht="31.5" thickTop="1">
      <c r="B4" s="81" t="s">
        <v>0</v>
      </c>
      <c r="C4" s="82" t="s">
        <v>1</v>
      </c>
      <c r="D4" s="82" t="s">
        <v>2</v>
      </c>
      <c r="E4" s="82" t="s">
        <v>3</v>
      </c>
      <c r="F4" s="82" t="s">
        <v>4</v>
      </c>
      <c r="G4" s="84" t="s">
        <v>5</v>
      </c>
      <c r="H4" s="85" t="s">
        <v>91</v>
      </c>
    </row>
    <row r="5" spans="2:9" ht="19.5" customHeight="1">
      <c r="B5" s="12" t="s">
        <v>8</v>
      </c>
      <c r="C5" s="83">
        <v>5419.650271244777</v>
      </c>
      <c r="D5" s="83">
        <v>5407.6379346298545</v>
      </c>
      <c r="E5" s="83" t="s">
        <v>120</v>
      </c>
      <c r="F5" s="83">
        <v>5169.393677745496</v>
      </c>
      <c r="G5" s="83">
        <v>5079.802454059758</v>
      </c>
      <c r="H5" s="86">
        <v>5137.375780548161</v>
      </c>
      <c r="I5" s="76" t="s">
        <v>9</v>
      </c>
    </row>
    <row r="6" spans="2:9" s="17" customFormat="1" ht="19.5" customHeight="1">
      <c r="B6" s="89" t="s">
        <v>10</v>
      </c>
      <c r="C6" s="90">
        <v>2495.502740907412</v>
      </c>
      <c r="D6" s="90">
        <v>2812.346705568265</v>
      </c>
      <c r="E6" s="91" t="s">
        <v>120</v>
      </c>
      <c r="F6" s="91">
        <v>2495.502740907412</v>
      </c>
      <c r="G6" s="92">
        <v>2495.502740907412</v>
      </c>
      <c r="H6" s="93">
        <v>2495.502740907412</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5419.650271244777</v>
      </c>
      <c r="D8" s="28">
        <f t="shared" si="0"/>
        <v>5407.6379346298545</v>
      </c>
      <c r="E8" s="28" t="str">
        <f t="shared" si="0"/>
        <v>SIN VENTAS</v>
      </c>
      <c r="F8" s="28">
        <f>+F5</f>
        <v>5169.393677745496</v>
      </c>
      <c r="G8" s="71">
        <f>+G5</f>
        <v>5079.802454059758</v>
      </c>
      <c r="H8" s="74">
        <f t="shared" si="0"/>
        <v>5137.375780548161</v>
      </c>
      <c r="K8" s="76" t="s">
        <v>9</v>
      </c>
    </row>
    <row r="9" spans="2:9" s="17" customFormat="1" ht="31.5" thickBot="1">
      <c r="B9" s="95" t="s">
        <v>16</v>
      </c>
      <c r="C9" s="96">
        <f t="shared" si="0"/>
        <v>2495.502740907412</v>
      </c>
      <c r="D9" s="96">
        <f t="shared" si="0"/>
        <v>2812.346705568265</v>
      </c>
      <c r="E9" s="96" t="str">
        <f t="shared" si="0"/>
        <v>SIN VENTAS</v>
      </c>
      <c r="F9" s="96">
        <f>+F6</f>
        <v>2495.502740907412</v>
      </c>
      <c r="G9" s="96">
        <f>+G6</f>
        <v>2495.502740907412</v>
      </c>
      <c r="H9" s="97">
        <f>+H6</f>
        <v>2495.502740907412</v>
      </c>
      <c r="I9" s="80"/>
    </row>
    <row r="10" spans="2:9" s="106" customFormat="1" ht="11.25" customHeight="1" thickTop="1">
      <c r="B10" s="107"/>
      <c r="C10" s="108"/>
      <c r="D10" s="108"/>
      <c r="E10" s="108"/>
      <c r="F10" s="108"/>
      <c r="G10" s="108"/>
      <c r="H10" s="108"/>
      <c r="I10" s="109"/>
    </row>
    <row r="11" spans="2:9" s="17" customFormat="1" ht="14.25"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DE ABRIL 15 A MAYO 14 DE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3424.8764137382755</v>
      </c>
      <c r="D17" s="100">
        <v>3670.6643589743617</v>
      </c>
      <c r="E17" s="100" t="s">
        <v>120</v>
      </c>
      <c r="F17" s="100">
        <v>3266.730064516129</v>
      </c>
      <c r="G17" s="100">
        <v>3210.114073903739</v>
      </c>
      <c r="H17" s="101">
        <v>3246.496777229962</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2:10" s="110" customFormat="1" ht="10.5" customHeight="1" thickBot="1" thickTop="1">
      <c r="B22" s="111"/>
      <c r="C22" s="13"/>
      <c r="D22" s="13"/>
      <c r="E22" s="13"/>
      <c r="F22" s="13"/>
      <c r="G22" s="13"/>
      <c r="H22" s="13"/>
      <c r="I22" s="112"/>
      <c r="J22" s="112"/>
    </row>
    <row r="23" spans="2:10" s="110" customFormat="1" ht="19.5" customHeight="1" thickTop="1">
      <c r="B23" s="172" t="s">
        <v>134</v>
      </c>
      <c r="C23" s="173"/>
      <c r="D23" s="173"/>
      <c r="E23" s="173"/>
      <c r="F23" s="173"/>
      <c r="G23" s="173"/>
      <c r="H23" s="174"/>
      <c r="I23" s="112"/>
      <c r="J23" s="112"/>
    </row>
    <row r="24" spans="2:10" s="110" customFormat="1" ht="19.5" customHeight="1" thickBot="1">
      <c r="B24" s="175" t="str">
        <f>B3</f>
        <v>DE ABRIL 15 A MAYO 14 DE 2022</v>
      </c>
      <c r="C24" s="176"/>
      <c r="D24" s="176"/>
      <c r="E24" s="176"/>
      <c r="F24" s="176"/>
      <c r="G24" s="176"/>
      <c r="H24" s="177"/>
      <c r="I24" s="112"/>
      <c r="J24" s="112"/>
    </row>
    <row r="25" spans="2:10" s="110" customFormat="1" ht="31.5" customHeight="1" thickTop="1">
      <c r="B25" s="81" t="s">
        <v>0</v>
      </c>
      <c r="C25" s="87" t="s">
        <v>1</v>
      </c>
      <c r="D25" s="82" t="s">
        <v>2</v>
      </c>
      <c r="E25" s="82" t="s">
        <v>3</v>
      </c>
      <c r="F25" s="82" t="s">
        <v>4</v>
      </c>
      <c r="G25" s="84" t="s">
        <v>118</v>
      </c>
      <c r="H25" s="85" t="s">
        <v>119</v>
      </c>
      <c r="I25" s="112"/>
      <c r="J25" s="112"/>
    </row>
    <row r="26" spans="2:10" s="110" customFormat="1" ht="19.5" customHeight="1">
      <c r="B26" s="98" t="s">
        <v>124</v>
      </c>
      <c r="C26" s="99">
        <v>3424.8764137382755</v>
      </c>
      <c r="D26" s="100">
        <v>3670.6643589743617</v>
      </c>
      <c r="E26" s="100" t="s">
        <v>120</v>
      </c>
      <c r="F26" s="100">
        <v>3266.730064516129</v>
      </c>
      <c r="G26" s="100">
        <v>3210.114073903739</v>
      </c>
      <c r="H26" s="101">
        <v>3246.496777229962</v>
      </c>
      <c r="I26" s="112"/>
      <c r="J26" s="112"/>
    </row>
    <row r="27" spans="2:10" s="110" customFormat="1" ht="19.5" customHeight="1" thickBot="1">
      <c r="B27" s="102" t="s">
        <v>125</v>
      </c>
      <c r="C27" s="103">
        <v>1577</v>
      </c>
      <c r="D27" s="103">
        <v>1909</v>
      </c>
      <c r="E27" s="103" t="s">
        <v>120</v>
      </c>
      <c r="F27" s="103">
        <v>1577</v>
      </c>
      <c r="G27" s="103">
        <v>1577</v>
      </c>
      <c r="H27" s="113">
        <v>1577</v>
      </c>
      <c r="I27" s="112"/>
      <c r="J27" s="112"/>
    </row>
    <row r="28" spans="2:10" s="110" customFormat="1" ht="11.25" customHeight="1" thickTop="1">
      <c r="B28" s="112"/>
      <c r="C28" s="112"/>
      <c r="D28" s="112"/>
      <c r="E28" s="112"/>
      <c r="F28" s="112"/>
      <c r="G28" s="112"/>
      <c r="H28" s="112"/>
      <c r="I28" s="112"/>
      <c r="J28" s="112"/>
    </row>
    <row r="29" spans="1:7" ht="15" customHeight="1">
      <c r="A29" s="36"/>
      <c r="B29" s="37" t="s">
        <v>18</v>
      </c>
      <c r="C29" s="37"/>
      <c r="D29" s="37"/>
      <c r="E29" s="37"/>
      <c r="F29" s="37"/>
      <c r="G29" s="37"/>
    </row>
    <row r="30" spans="1:7" ht="36" customHeight="1" hidden="1">
      <c r="A30" s="36"/>
      <c r="B30" s="126" t="s">
        <v>19</v>
      </c>
      <c r="C30" s="126"/>
      <c r="D30" s="126"/>
      <c r="E30" s="38"/>
      <c r="F30" s="38"/>
      <c r="G30" s="38"/>
    </row>
    <row r="31" spans="1:7" ht="14.25" hidden="1">
      <c r="A31" s="36"/>
      <c r="B31" s="37" t="s">
        <v>20</v>
      </c>
      <c r="C31" s="39"/>
      <c r="D31" s="39"/>
      <c r="E31" s="39"/>
      <c r="F31" s="39"/>
      <c r="G31" s="39"/>
    </row>
    <row r="32" spans="1:8" ht="7.5" customHeight="1">
      <c r="A32" s="36"/>
      <c r="B32" s="69"/>
      <c r="C32" s="69" t="s">
        <v>9</v>
      </c>
      <c r="D32" s="69"/>
      <c r="E32" s="69"/>
      <c r="F32" s="69"/>
      <c r="G32" s="69"/>
      <c r="H32" s="70"/>
    </row>
    <row r="39" ht="14.25">
      <c r="F39" s="76" t="s">
        <v>9</v>
      </c>
    </row>
  </sheetData>
  <sheetProtection password="C712" sheet="1" objects="1" scenarios="1"/>
  <mergeCells count="9">
    <mergeCell ref="B23:H23"/>
    <mergeCell ref="B24:H24"/>
    <mergeCell ref="B30:D30"/>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67.xml><?xml version="1.0" encoding="utf-8"?>
<worksheet xmlns="http://schemas.openxmlformats.org/spreadsheetml/2006/main" xmlns:r="http://schemas.openxmlformats.org/officeDocument/2006/relationships">
  <sheetPr>
    <tabColor rgb="FF92D050"/>
  </sheetPr>
  <dimension ref="A2:K39"/>
  <sheetViews>
    <sheetView showGridLines="0" zoomScale="91" zoomScaleNormal="91" zoomScalePageLayoutView="0" workbookViewId="0" topLeftCell="A1">
      <selection activeCell="B24" sqref="B24:H24"/>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139</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5070.464445477878</v>
      </c>
      <c r="D5" s="114">
        <v>5222.728673424638</v>
      </c>
      <c r="E5" s="114" t="s">
        <v>120</v>
      </c>
      <c r="F5" s="114">
        <v>4894.444529298847</v>
      </c>
      <c r="G5" s="114">
        <v>4814.287049490288</v>
      </c>
      <c r="H5" s="114">
        <v>4851.859197877614</v>
      </c>
      <c r="I5" s="76" t="s">
        <v>9</v>
      </c>
    </row>
    <row r="6" spans="2:9" s="17" customFormat="1" ht="19.5" customHeight="1">
      <c r="B6" s="89" t="s">
        <v>10</v>
      </c>
      <c r="C6" s="90">
        <v>2360.6831609921915</v>
      </c>
      <c r="D6" s="90">
        <v>2696.761747090833</v>
      </c>
      <c r="E6" s="91" t="s">
        <v>120</v>
      </c>
      <c r="F6" s="90">
        <v>2360.6831609921915</v>
      </c>
      <c r="G6" s="90">
        <v>2360.6831609921915</v>
      </c>
      <c r="H6" s="90">
        <v>2360.6831609921915</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5070.464445477878</v>
      </c>
      <c r="D8" s="28">
        <f t="shared" si="0"/>
        <v>5222.728673424638</v>
      </c>
      <c r="E8" s="28" t="str">
        <f t="shared" si="0"/>
        <v>SIN VENTAS</v>
      </c>
      <c r="F8" s="28">
        <f>+F5</f>
        <v>4894.444529298847</v>
      </c>
      <c r="G8" s="71">
        <f>+G5</f>
        <v>4814.287049490288</v>
      </c>
      <c r="H8" s="74">
        <f t="shared" si="0"/>
        <v>4851.859197877614</v>
      </c>
      <c r="K8" s="76" t="s">
        <v>9</v>
      </c>
    </row>
    <row r="9" spans="2:9" s="17" customFormat="1" ht="31.5" thickBot="1">
      <c r="B9" s="95" t="s">
        <v>16</v>
      </c>
      <c r="C9" s="96">
        <f t="shared" si="0"/>
        <v>2360.6831609921915</v>
      </c>
      <c r="D9" s="96">
        <f t="shared" si="0"/>
        <v>2696.761747090833</v>
      </c>
      <c r="E9" s="96" t="str">
        <f t="shared" si="0"/>
        <v>SIN VENTAS</v>
      </c>
      <c r="F9" s="96">
        <f>+F6</f>
        <v>2360.6831609921915</v>
      </c>
      <c r="G9" s="96">
        <f>+G6</f>
        <v>2360.6831609921915</v>
      </c>
      <c r="H9" s="97">
        <f>+H6</f>
        <v>2360.6831609921915</v>
      </c>
      <c r="I9" s="80"/>
    </row>
    <row r="10" spans="2:9" s="106" customFormat="1" ht="11.25" customHeight="1" thickTop="1">
      <c r="B10" s="107"/>
      <c r="C10" s="108"/>
      <c r="D10" s="108"/>
      <c r="E10" s="108"/>
      <c r="F10" s="108"/>
      <c r="G10" s="108"/>
      <c r="H10" s="108"/>
      <c r="I10" s="109"/>
    </row>
    <row r="11" spans="2:9" s="17" customFormat="1" ht="14.25"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MAYO 15 A JUNIO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3387.206958835533</v>
      </c>
      <c r="D17" s="100">
        <v>3697.0967302999998</v>
      </c>
      <c r="E17" s="100" t="s">
        <v>120</v>
      </c>
      <c r="F17" s="100">
        <v>3269.6209089999998</v>
      </c>
      <c r="G17" s="100">
        <v>3216.073551291493</v>
      </c>
      <c r="H17" s="101">
        <v>3241.1727594300005</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2:10" s="110" customFormat="1" ht="10.5" customHeight="1" thickBot="1" thickTop="1">
      <c r="B22" s="111"/>
      <c r="C22" s="13"/>
      <c r="D22" s="13"/>
      <c r="E22" s="13"/>
      <c r="F22" s="13"/>
      <c r="G22" s="13"/>
      <c r="H22" s="13"/>
      <c r="I22" s="112"/>
      <c r="J22" s="112"/>
    </row>
    <row r="23" spans="2:10" s="110" customFormat="1" ht="19.5" customHeight="1" thickTop="1">
      <c r="B23" s="172" t="s">
        <v>134</v>
      </c>
      <c r="C23" s="173"/>
      <c r="D23" s="173"/>
      <c r="E23" s="173"/>
      <c r="F23" s="173"/>
      <c r="G23" s="173"/>
      <c r="H23" s="174"/>
      <c r="I23" s="112"/>
      <c r="J23" s="112"/>
    </row>
    <row r="24" spans="2:10" s="110" customFormat="1" ht="19.5" customHeight="1" thickBot="1">
      <c r="B24" s="175" t="str">
        <f>B3</f>
        <v>MAYO 15 A JUNIO 14 DEL 2022</v>
      </c>
      <c r="C24" s="176"/>
      <c r="D24" s="176"/>
      <c r="E24" s="176"/>
      <c r="F24" s="176"/>
      <c r="G24" s="176"/>
      <c r="H24" s="177"/>
      <c r="I24" s="112"/>
      <c r="J24" s="112"/>
    </row>
    <row r="25" spans="2:10" s="110" customFormat="1" ht="31.5" customHeight="1" thickTop="1">
      <c r="B25" s="81" t="s">
        <v>0</v>
      </c>
      <c r="C25" s="87" t="s">
        <v>1</v>
      </c>
      <c r="D25" s="82" t="s">
        <v>2</v>
      </c>
      <c r="E25" s="82" t="s">
        <v>3</v>
      </c>
      <c r="F25" s="82" t="s">
        <v>4</v>
      </c>
      <c r="G25" s="84" t="s">
        <v>118</v>
      </c>
      <c r="H25" s="85" t="s">
        <v>119</v>
      </c>
      <c r="I25" s="112"/>
      <c r="J25" s="112"/>
    </row>
    <row r="26" spans="2:10" s="110" customFormat="1" ht="19.5" customHeight="1">
      <c r="B26" s="98" t="s">
        <v>124</v>
      </c>
      <c r="C26" s="99">
        <v>3387.206958835533</v>
      </c>
      <c r="D26" s="100">
        <v>3697.0967302999998</v>
      </c>
      <c r="E26" s="100" t="s">
        <v>120</v>
      </c>
      <c r="F26" s="100">
        <v>3269.6209089999998</v>
      </c>
      <c r="G26" s="100">
        <v>3216.073551291493</v>
      </c>
      <c r="H26" s="101">
        <v>3241.1727594300005</v>
      </c>
      <c r="I26" s="112"/>
      <c r="J26" s="112"/>
    </row>
    <row r="27" spans="2:10" s="110" customFormat="1" ht="19.5" customHeight="1" thickBot="1">
      <c r="B27" s="102" t="s">
        <v>125</v>
      </c>
      <c r="C27" s="103">
        <v>1577</v>
      </c>
      <c r="D27" s="103">
        <v>1909</v>
      </c>
      <c r="E27" s="103">
        <v>1577</v>
      </c>
      <c r="F27" s="103">
        <v>1577</v>
      </c>
      <c r="G27" s="103">
        <v>1577</v>
      </c>
      <c r="H27" s="113">
        <v>1577</v>
      </c>
      <c r="I27" s="112"/>
      <c r="J27" s="112"/>
    </row>
    <row r="28" spans="2:10" s="110" customFormat="1" ht="11.25" customHeight="1" thickTop="1">
      <c r="B28" s="112"/>
      <c r="C28" s="112"/>
      <c r="D28" s="112"/>
      <c r="E28" s="112"/>
      <c r="F28" s="112"/>
      <c r="G28" s="112"/>
      <c r="H28" s="112"/>
      <c r="I28" s="112"/>
      <c r="J28" s="112"/>
    </row>
    <row r="29" spans="1:7" ht="15" customHeight="1">
      <c r="A29" s="36"/>
      <c r="B29" s="37" t="s">
        <v>18</v>
      </c>
      <c r="C29" s="37"/>
      <c r="D29" s="37"/>
      <c r="E29" s="37"/>
      <c r="F29" s="37"/>
      <c r="G29" s="37"/>
    </row>
    <row r="30" spans="1:7" ht="36" customHeight="1" hidden="1">
      <c r="A30" s="36"/>
      <c r="B30" s="126" t="s">
        <v>19</v>
      </c>
      <c r="C30" s="126"/>
      <c r="D30" s="126"/>
      <c r="E30" s="38"/>
      <c r="F30" s="38"/>
      <c r="G30" s="38"/>
    </row>
    <row r="31" spans="1:7" ht="14.25" hidden="1">
      <c r="A31" s="36"/>
      <c r="B31" s="37" t="s">
        <v>20</v>
      </c>
      <c r="C31" s="39"/>
      <c r="D31" s="39"/>
      <c r="E31" s="39"/>
      <c r="F31" s="39"/>
      <c r="G31" s="39"/>
    </row>
    <row r="32" spans="1:8" ht="7.5" customHeight="1">
      <c r="A32" s="36"/>
      <c r="B32" s="69"/>
      <c r="C32" s="69" t="s">
        <v>9</v>
      </c>
      <c r="D32" s="69"/>
      <c r="E32" s="69"/>
      <c r="F32" s="69"/>
      <c r="G32" s="69"/>
      <c r="H32" s="70"/>
    </row>
    <row r="39" ht="14.25">
      <c r="F39" s="76" t="s">
        <v>9</v>
      </c>
    </row>
  </sheetData>
  <sheetProtection password="C712" sheet="1" objects="1" scenarios="1"/>
  <mergeCells count="9">
    <mergeCell ref="B23:H23"/>
    <mergeCell ref="B24:H24"/>
    <mergeCell ref="B30:D30"/>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68.xml><?xml version="1.0" encoding="utf-8"?>
<worksheet xmlns="http://schemas.openxmlformats.org/spreadsheetml/2006/main" xmlns:r="http://schemas.openxmlformats.org/officeDocument/2006/relationships">
  <sheetPr>
    <tabColor rgb="FF92D050"/>
  </sheetPr>
  <dimension ref="A2:K39"/>
  <sheetViews>
    <sheetView showGridLines="0" zoomScale="93" zoomScaleNormal="93" zoomScalePageLayoutView="0" workbookViewId="0" topLeftCell="A1">
      <selection activeCell="B33" sqref="B33"/>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140</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4713.286291216242</v>
      </c>
      <c r="D5" s="114">
        <v>4892.323778547768</v>
      </c>
      <c r="E5" s="114" t="s">
        <v>120</v>
      </c>
      <c r="F5" s="114">
        <v>4540.714905578858</v>
      </c>
      <c r="G5" s="114">
        <v>4471.7719483054725</v>
      </c>
      <c r="H5" s="114">
        <v>4509.270221486909</v>
      </c>
      <c r="I5" s="76" t="s">
        <v>9</v>
      </c>
    </row>
    <row r="6" spans="2:9" s="17" customFormat="1" ht="19.5" customHeight="1">
      <c r="B6" s="89" t="s">
        <v>10</v>
      </c>
      <c r="C6" s="90">
        <v>2192.2261819610426</v>
      </c>
      <c r="D6" s="90">
        <v>2528.509286300703</v>
      </c>
      <c r="E6" s="91" t="s">
        <v>120</v>
      </c>
      <c r="F6" s="90">
        <v>2190.731432107895</v>
      </c>
      <c r="G6" s="90">
        <v>2192.2261819610426</v>
      </c>
      <c r="H6" s="90">
        <v>2192.2261819610426</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4713.286291216242</v>
      </c>
      <c r="D8" s="28">
        <f t="shared" si="0"/>
        <v>4892.323778547768</v>
      </c>
      <c r="E8" s="28" t="str">
        <f t="shared" si="0"/>
        <v>SIN VENTAS</v>
      </c>
      <c r="F8" s="28">
        <f>+F5</f>
        <v>4540.714905578858</v>
      </c>
      <c r="G8" s="71">
        <f>+G5</f>
        <v>4471.7719483054725</v>
      </c>
      <c r="H8" s="74">
        <f t="shared" si="0"/>
        <v>4509.270221486909</v>
      </c>
      <c r="K8" s="76" t="s">
        <v>9</v>
      </c>
    </row>
    <row r="9" spans="2:9" s="17" customFormat="1" ht="31.5" thickBot="1">
      <c r="B9" s="95" t="s">
        <v>16</v>
      </c>
      <c r="C9" s="96">
        <f t="shared" si="0"/>
        <v>2192.2261819610426</v>
      </c>
      <c r="D9" s="96">
        <f t="shared" si="0"/>
        <v>2528.509286300703</v>
      </c>
      <c r="E9" s="96" t="str">
        <f t="shared" si="0"/>
        <v>SIN VENTAS</v>
      </c>
      <c r="F9" s="96">
        <f>+F6</f>
        <v>2190.731432107895</v>
      </c>
      <c r="G9" s="96">
        <f>+G6</f>
        <v>2192.2261819610426</v>
      </c>
      <c r="H9" s="97">
        <f>+H6</f>
        <v>2192.2261819610426</v>
      </c>
      <c r="I9" s="80"/>
    </row>
    <row r="10" spans="2:9" s="106" customFormat="1" ht="11.25" customHeight="1" thickTop="1">
      <c r="B10" s="107"/>
      <c r="C10" s="108"/>
      <c r="D10" s="108"/>
      <c r="E10" s="108"/>
      <c r="F10" s="108"/>
      <c r="G10" s="108"/>
      <c r="H10" s="108"/>
      <c r="I10" s="109"/>
    </row>
    <row r="11" spans="2:9" s="17" customFormat="1" ht="14.25"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JUNIO 15 A JULIO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3390.55</v>
      </c>
      <c r="D17" s="100">
        <v>3693.657027027028</v>
      </c>
      <c r="E17" s="100" t="s">
        <v>120</v>
      </c>
      <c r="F17" s="100">
        <v>3268.6377258064504</v>
      </c>
      <c r="G17" s="100">
        <v>3216.814223142532</v>
      </c>
      <c r="H17" s="101">
        <v>3243.788983910249</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2:10" s="110" customFormat="1" ht="10.5" customHeight="1" thickBot="1" thickTop="1">
      <c r="B22" s="111"/>
      <c r="C22" s="13"/>
      <c r="D22" s="13"/>
      <c r="E22" s="13"/>
      <c r="F22" s="13"/>
      <c r="G22" s="13"/>
      <c r="H22" s="13"/>
      <c r="I22" s="112"/>
      <c r="J22" s="112"/>
    </row>
    <row r="23" spans="2:10" s="110" customFormat="1" ht="19.5" customHeight="1" thickTop="1">
      <c r="B23" s="172" t="s">
        <v>134</v>
      </c>
      <c r="C23" s="173"/>
      <c r="D23" s="173"/>
      <c r="E23" s="173"/>
      <c r="F23" s="173"/>
      <c r="G23" s="173"/>
      <c r="H23" s="174"/>
      <c r="I23" s="112"/>
      <c r="J23" s="112"/>
    </row>
    <row r="24" spans="2:10" s="110" customFormat="1" ht="19.5" customHeight="1" thickBot="1">
      <c r="B24" s="175" t="s">
        <v>141</v>
      </c>
      <c r="C24" s="176"/>
      <c r="D24" s="176"/>
      <c r="E24" s="176"/>
      <c r="F24" s="176"/>
      <c r="G24" s="176"/>
      <c r="H24" s="177"/>
      <c r="I24" s="112"/>
      <c r="J24" s="112"/>
    </row>
    <row r="25" spans="2:10" s="110" customFormat="1" ht="31.5" customHeight="1" thickTop="1">
      <c r="B25" s="81" t="s">
        <v>0</v>
      </c>
      <c r="C25" s="87" t="s">
        <v>1</v>
      </c>
      <c r="D25" s="82" t="s">
        <v>2</v>
      </c>
      <c r="E25" s="82" t="s">
        <v>3</v>
      </c>
      <c r="F25" s="82" t="s">
        <v>4</v>
      </c>
      <c r="G25" s="84" t="s">
        <v>118</v>
      </c>
      <c r="H25" s="85" t="s">
        <v>119</v>
      </c>
      <c r="I25" s="112"/>
      <c r="J25" s="112"/>
    </row>
    <row r="26" spans="2:10" s="110" customFormat="1" ht="19.5" customHeight="1">
      <c r="B26" s="98" t="s">
        <v>124</v>
      </c>
      <c r="C26" s="99">
        <v>3390.55</v>
      </c>
      <c r="D26" s="100">
        <v>3693.657027027028</v>
      </c>
      <c r="E26" s="100" t="s">
        <v>120</v>
      </c>
      <c r="F26" s="100">
        <v>3268.6377258064504</v>
      </c>
      <c r="G26" s="100">
        <v>3216.814223142532</v>
      </c>
      <c r="H26" s="101">
        <v>3243.788983910249</v>
      </c>
      <c r="I26" s="112"/>
      <c r="J26" s="112"/>
    </row>
    <row r="27" spans="2:10" s="110" customFormat="1" ht="19.5" customHeight="1" thickBot="1">
      <c r="B27" s="102" t="s">
        <v>125</v>
      </c>
      <c r="C27" s="103">
        <v>1577</v>
      </c>
      <c r="D27" s="103">
        <v>1909</v>
      </c>
      <c r="E27" s="103">
        <v>1577</v>
      </c>
      <c r="F27" s="103">
        <v>1577</v>
      </c>
      <c r="G27" s="103">
        <v>1577</v>
      </c>
      <c r="H27" s="113">
        <v>1577</v>
      </c>
      <c r="I27" s="112"/>
      <c r="J27" s="112"/>
    </row>
    <row r="28" spans="2:10" s="110" customFormat="1" ht="11.25" customHeight="1" thickTop="1">
      <c r="B28" s="112"/>
      <c r="C28" s="112"/>
      <c r="D28" s="112"/>
      <c r="E28" s="112"/>
      <c r="F28" s="112"/>
      <c r="G28" s="112"/>
      <c r="H28" s="112"/>
      <c r="I28" s="112"/>
      <c r="J28" s="112"/>
    </row>
    <row r="29" spans="1:7" ht="15" customHeight="1">
      <c r="A29" s="36"/>
      <c r="B29" s="37" t="s">
        <v>18</v>
      </c>
      <c r="C29" s="37"/>
      <c r="D29" s="37"/>
      <c r="E29" s="37"/>
      <c r="F29" s="37"/>
      <c r="G29" s="37"/>
    </row>
    <row r="30" spans="1:7" ht="36" customHeight="1" hidden="1">
      <c r="A30" s="36"/>
      <c r="B30" s="126" t="s">
        <v>19</v>
      </c>
      <c r="C30" s="126"/>
      <c r="D30" s="126"/>
      <c r="E30" s="38"/>
      <c r="F30" s="38"/>
      <c r="G30" s="38"/>
    </row>
    <row r="31" spans="1:7" ht="14.25" hidden="1">
      <c r="A31" s="36"/>
      <c r="B31" s="37" t="s">
        <v>20</v>
      </c>
      <c r="C31" s="39"/>
      <c r="D31" s="39"/>
      <c r="E31" s="39"/>
      <c r="F31" s="39"/>
      <c r="G31" s="39"/>
    </row>
    <row r="32" spans="1:8" ht="7.5" customHeight="1">
      <c r="A32" s="36"/>
      <c r="B32" s="69"/>
      <c r="C32" s="69" t="s">
        <v>9</v>
      </c>
      <c r="D32" s="69"/>
      <c r="E32" s="69"/>
      <c r="F32" s="69"/>
      <c r="G32" s="69"/>
      <c r="H32" s="70"/>
    </row>
    <row r="39" ht="14.25">
      <c r="F39" s="76" t="s">
        <v>9</v>
      </c>
    </row>
  </sheetData>
  <sheetProtection password="C712" sheet="1" objects="1" scenarios="1"/>
  <mergeCells count="9">
    <mergeCell ref="B23:H23"/>
    <mergeCell ref="B24:H24"/>
    <mergeCell ref="B30:D30"/>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69.xml><?xml version="1.0" encoding="utf-8"?>
<worksheet xmlns="http://schemas.openxmlformats.org/spreadsheetml/2006/main" xmlns:r="http://schemas.openxmlformats.org/officeDocument/2006/relationships">
  <sheetPr>
    <tabColor rgb="FF92D050"/>
  </sheetPr>
  <dimension ref="A2:K32"/>
  <sheetViews>
    <sheetView showGridLines="0" zoomScale="91" zoomScaleNormal="91" zoomScalePageLayoutView="0" workbookViewId="0" topLeftCell="A1">
      <selection activeCell="G5" sqref="G5"/>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142</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4927.5539198016395</v>
      </c>
      <c r="D5" s="114">
        <v>5128.390413855711</v>
      </c>
      <c r="E5" s="114" t="s">
        <v>120</v>
      </c>
      <c r="F5" s="114">
        <v>4711.020957456855</v>
      </c>
      <c r="G5" s="114">
        <v>4619.903084953087</v>
      </c>
      <c r="H5" s="114">
        <v>4647.422525024488</v>
      </c>
      <c r="I5" s="76" t="s">
        <v>9</v>
      </c>
    </row>
    <row r="6" spans="2:9" s="17" customFormat="1" ht="19.5" customHeight="1">
      <c r="B6" s="89" t="s">
        <v>10</v>
      </c>
      <c r="C6" s="90">
        <v>2263.32</v>
      </c>
      <c r="D6" s="90">
        <v>2633.92</v>
      </c>
      <c r="E6" s="91" t="s">
        <v>120</v>
      </c>
      <c r="F6" s="90">
        <v>2262.07</v>
      </c>
      <c r="G6" s="90">
        <v>2263.32</v>
      </c>
      <c r="H6" s="90">
        <v>2263.32</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4927.5539198016395</v>
      </c>
      <c r="D8" s="28">
        <f t="shared" si="0"/>
        <v>5128.390413855711</v>
      </c>
      <c r="E8" s="28" t="str">
        <f t="shared" si="0"/>
        <v>SIN VENTAS</v>
      </c>
      <c r="F8" s="28">
        <f>+F5</f>
        <v>4711.020957456855</v>
      </c>
      <c r="G8" s="71">
        <f>+G5</f>
        <v>4619.903084953087</v>
      </c>
      <c r="H8" s="74">
        <f t="shared" si="0"/>
        <v>4647.422525024488</v>
      </c>
      <c r="K8" s="76" t="s">
        <v>9</v>
      </c>
    </row>
    <row r="9" spans="2:9" s="17" customFormat="1" ht="31.5" thickBot="1">
      <c r="B9" s="95" t="s">
        <v>16</v>
      </c>
      <c r="C9" s="96">
        <f t="shared" si="0"/>
        <v>2263.32</v>
      </c>
      <c r="D9" s="96">
        <f t="shared" si="0"/>
        <v>2633.92</v>
      </c>
      <c r="E9" s="96" t="str">
        <f t="shared" si="0"/>
        <v>SIN VENTAS</v>
      </c>
      <c r="F9" s="96">
        <f>+F6</f>
        <v>2262.07</v>
      </c>
      <c r="G9" s="96">
        <f>+G6</f>
        <v>2263.32</v>
      </c>
      <c r="H9" s="97">
        <f>+H6</f>
        <v>2263.32</v>
      </c>
      <c r="I9" s="80"/>
    </row>
    <row r="10" spans="2:9" s="106" customFormat="1" ht="11.25" customHeight="1" thickTop="1">
      <c r="B10" s="107"/>
      <c r="C10" s="108"/>
      <c r="D10" s="108"/>
      <c r="E10" s="108"/>
      <c r="F10" s="108"/>
      <c r="G10" s="108"/>
      <c r="H10" s="108"/>
      <c r="I10" s="109"/>
    </row>
    <row r="11" spans="2:9" s="17" customFormat="1" ht="18"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JULIO 15 A AGOSTO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3433.3388228911263</v>
      </c>
      <c r="D17" s="100">
        <v>3716.9352941176476</v>
      </c>
      <c r="E17" s="100" t="s">
        <v>120</v>
      </c>
      <c r="F17" s="100">
        <v>3284.2864833333324</v>
      </c>
      <c r="G17" s="100">
        <v>3218.979006160207</v>
      </c>
      <c r="H17" s="101">
        <v>3238.1535425567913</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1:7" ht="15" customHeight="1" thickTop="1">
      <c r="A22" s="36"/>
      <c r="B22" s="37" t="s">
        <v>18</v>
      </c>
      <c r="C22" s="37"/>
      <c r="D22" s="37"/>
      <c r="E22" s="37"/>
      <c r="F22" s="37"/>
      <c r="G22" s="37"/>
    </row>
    <row r="23" spans="1:7" ht="36" customHeight="1" hidden="1">
      <c r="A23" s="36"/>
      <c r="B23" s="126" t="s">
        <v>19</v>
      </c>
      <c r="C23" s="126"/>
      <c r="D23" s="126"/>
      <c r="E23" s="38"/>
      <c r="F23" s="38"/>
      <c r="G23" s="38"/>
    </row>
    <row r="24" spans="1:7" ht="14.25" hidden="1">
      <c r="A24" s="36"/>
      <c r="B24" s="37" t="s">
        <v>20</v>
      </c>
      <c r="C24" s="39"/>
      <c r="D24" s="39"/>
      <c r="E24" s="39"/>
      <c r="F24" s="39"/>
      <c r="G24" s="39"/>
    </row>
    <row r="25" spans="1:8" ht="7.5" customHeight="1">
      <c r="A25" s="36"/>
      <c r="B25" s="69"/>
      <c r="C25" s="69" t="s">
        <v>9</v>
      </c>
      <c r="D25" s="69"/>
      <c r="E25" s="69"/>
      <c r="F25" s="69"/>
      <c r="G25" s="69"/>
      <c r="H25" s="70"/>
    </row>
    <row r="32" ht="14.25">
      <c r="F32" s="76" t="s">
        <v>9</v>
      </c>
    </row>
  </sheetData>
  <sheetProtection password="C712" sheet="1" objects="1" scenarios="1"/>
  <mergeCells count="7">
    <mergeCell ref="B23:D23"/>
    <mergeCell ref="B11:H11"/>
    <mergeCell ref="B2:H2"/>
    <mergeCell ref="B3:H3"/>
    <mergeCell ref="B13:H14"/>
    <mergeCell ref="B15:H15"/>
    <mergeCell ref="B20:H21"/>
  </mergeCells>
  <printOptions/>
  <pageMargins left="0.7" right="0.7" top="0.75" bottom="0.75" header="0.3" footer="0.3"/>
  <pageSetup orientation="portrait" scale="49" r:id="rId1"/>
</worksheet>
</file>

<file path=xl/worksheets/sheet7.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28</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1787.1255884903799</v>
      </c>
      <c r="D5" s="13" t="e">
        <v>#DIV/0!</v>
      </c>
      <c r="E5" s="13">
        <v>1640.3059993902873</v>
      </c>
      <c r="F5" s="13">
        <v>1651.5063782234652</v>
      </c>
      <c r="G5" s="14">
        <v>1654.4246636804937</v>
      </c>
      <c r="H5" s="13">
        <v>4049.523543130162</v>
      </c>
      <c r="I5" s="15">
        <v>1347.3012858235695</v>
      </c>
      <c r="J5" s="16" t="s">
        <v>9</v>
      </c>
    </row>
    <row r="6" spans="2:10" s="17" customFormat="1" ht="14.25">
      <c r="B6" s="18" t="s">
        <v>10</v>
      </c>
      <c r="C6" s="19">
        <v>810.6348491746257</v>
      </c>
      <c r="D6" s="19">
        <v>1025.5346252507145</v>
      </c>
      <c r="E6" s="19">
        <v>809.268340515214</v>
      </c>
      <c r="F6" s="19">
        <v>810.6348491746257</v>
      </c>
      <c r="G6" s="20">
        <v>810.6348491746257</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1787.1255884903799</v>
      </c>
      <c r="D8" s="28" t="e">
        <f t="shared" si="0"/>
        <v>#DIV/0!</v>
      </c>
      <c r="E8" s="28">
        <f t="shared" si="0"/>
        <v>1640.3059993902873</v>
      </c>
      <c r="F8" s="28">
        <f t="shared" si="0"/>
        <v>1651.5063782234652</v>
      </c>
      <c r="G8" s="29">
        <f t="shared" si="0"/>
        <v>1654.4246636804937</v>
      </c>
      <c r="H8" s="28">
        <v>4049.523543130162</v>
      </c>
      <c r="I8" s="29">
        <v>1347.3012858235695</v>
      </c>
    </row>
    <row r="9" spans="2:9" s="17" customFormat="1" ht="26.25" thickBot="1">
      <c r="B9" s="30" t="s">
        <v>16</v>
      </c>
      <c r="C9" s="31">
        <f t="shared" si="0"/>
        <v>810.6348491746257</v>
      </c>
      <c r="D9" s="31">
        <f t="shared" si="0"/>
        <v>1025.5346252507145</v>
      </c>
      <c r="E9" s="31">
        <f t="shared" si="0"/>
        <v>809.268340515214</v>
      </c>
      <c r="F9" s="31">
        <f t="shared" si="0"/>
        <v>810.6348491746257</v>
      </c>
      <c r="G9" s="32">
        <f t="shared" si="0"/>
        <v>810.6348491746257</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sheetPr>
    <tabColor rgb="FF92D050"/>
  </sheetPr>
  <dimension ref="A2:K32"/>
  <sheetViews>
    <sheetView showGridLines="0" zoomScale="83" zoomScaleNormal="83" zoomScalePageLayoutView="0" workbookViewId="0" topLeftCell="A1">
      <selection activeCell="H5" sqref="H5"/>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143</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4647.112984612587</v>
      </c>
      <c r="D5" s="114">
        <v>5117.7399713919585</v>
      </c>
      <c r="E5" s="114" t="s">
        <v>120</v>
      </c>
      <c r="F5" s="114">
        <v>4503.290641058624</v>
      </c>
      <c r="G5" s="114">
        <v>4404.555595706209</v>
      </c>
      <c r="H5" s="114">
        <v>4378.732366287725</v>
      </c>
      <c r="I5" s="76" t="s">
        <v>9</v>
      </c>
    </row>
    <row r="6" spans="2:9" s="17" customFormat="1" ht="19.5" customHeight="1">
      <c r="B6" s="89" t="s">
        <v>10</v>
      </c>
      <c r="C6" s="90">
        <v>2146.7805997549553</v>
      </c>
      <c r="D6" s="90">
        <v>2572.5120952922257</v>
      </c>
      <c r="E6" s="91" t="s">
        <v>120</v>
      </c>
      <c r="F6" s="90">
        <v>2146.8644830193675</v>
      </c>
      <c r="G6" s="90">
        <v>2146.7805997549553</v>
      </c>
      <c r="H6" s="90">
        <v>2146.7805997549553</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4647.112984612587</v>
      </c>
      <c r="D8" s="28">
        <f t="shared" si="0"/>
        <v>5117.7399713919585</v>
      </c>
      <c r="E8" s="28" t="str">
        <f t="shared" si="0"/>
        <v>SIN VENTAS</v>
      </c>
      <c r="F8" s="28">
        <f>+F5</f>
        <v>4503.290641058624</v>
      </c>
      <c r="G8" s="71">
        <f>+G5</f>
        <v>4404.555595706209</v>
      </c>
      <c r="H8" s="74">
        <f t="shared" si="0"/>
        <v>4378.732366287725</v>
      </c>
      <c r="K8" s="76" t="s">
        <v>9</v>
      </c>
    </row>
    <row r="9" spans="2:9" s="17" customFormat="1" ht="31.5" thickBot="1">
      <c r="B9" s="95" t="s">
        <v>16</v>
      </c>
      <c r="C9" s="96">
        <f t="shared" si="0"/>
        <v>2146.7805997549553</v>
      </c>
      <c r="D9" s="96">
        <f t="shared" si="0"/>
        <v>2572.5120952922257</v>
      </c>
      <c r="E9" s="96" t="str">
        <f t="shared" si="0"/>
        <v>SIN VENTAS</v>
      </c>
      <c r="F9" s="96">
        <f>+F6</f>
        <v>2146.8644830193675</v>
      </c>
      <c r="G9" s="96">
        <f>+G6</f>
        <v>2146.7805997549553</v>
      </c>
      <c r="H9" s="97">
        <f>+H6</f>
        <v>2146.7805997549553</v>
      </c>
      <c r="I9" s="80"/>
    </row>
    <row r="10" spans="2:9" s="106" customFormat="1" ht="11.25" customHeight="1" thickTop="1">
      <c r="B10" s="107"/>
      <c r="C10" s="108"/>
      <c r="D10" s="108"/>
      <c r="E10" s="108"/>
      <c r="F10" s="108"/>
      <c r="G10" s="108"/>
      <c r="H10" s="108"/>
      <c r="I10" s="109"/>
    </row>
    <row r="11" spans="2:9" s="17" customFormat="1" ht="18"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AGOSTO 15 A SEPTIEMBRE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3413.7150193972134</v>
      </c>
      <c r="D17" s="100">
        <v>3797.7530303030303</v>
      </c>
      <c r="E17" s="100" t="s">
        <v>120</v>
      </c>
      <c r="F17" s="100">
        <v>3307.935548387095</v>
      </c>
      <c r="G17" s="100">
        <v>3235.5351894001383</v>
      </c>
      <c r="H17" s="101">
        <v>3216.5657461335104</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1:7" ht="15" customHeight="1" thickTop="1">
      <c r="A22" s="36"/>
      <c r="B22" s="37" t="s">
        <v>18</v>
      </c>
      <c r="C22" s="37"/>
      <c r="D22" s="37"/>
      <c r="E22" s="37"/>
      <c r="F22" s="37"/>
      <c r="G22" s="37"/>
    </row>
    <row r="23" spans="1:7" ht="36" customHeight="1" hidden="1">
      <c r="A23" s="36"/>
      <c r="B23" s="126" t="s">
        <v>19</v>
      </c>
      <c r="C23" s="126"/>
      <c r="D23" s="126"/>
      <c r="E23" s="38"/>
      <c r="F23" s="38"/>
      <c r="G23" s="38"/>
    </row>
    <row r="24" spans="1:7" ht="14.25" hidden="1">
      <c r="A24" s="36"/>
      <c r="B24" s="37" t="s">
        <v>20</v>
      </c>
      <c r="C24" s="39"/>
      <c r="D24" s="39"/>
      <c r="E24" s="39"/>
      <c r="F24" s="39"/>
      <c r="G24" s="39"/>
    </row>
    <row r="25" spans="1:8" ht="7.5" customHeight="1">
      <c r="A25" s="36"/>
      <c r="B25" s="69"/>
      <c r="C25" s="69" t="s">
        <v>9</v>
      </c>
      <c r="D25" s="69"/>
      <c r="E25" s="69"/>
      <c r="F25" s="69"/>
      <c r="G25" s="69"/>
      <c r="H25" s="70"/>
    </row>
    <row r="32" ht="14.25">
      <c r="F32" s="76" t="s">
        <v>9</v>
      </c>
    </row>
  </sheetData>
  <sheetProtection password="C712" sheet="1" objects="1" scenarios="1"/>
  <mergeCells count="7">
    <mergeCell ref="B23:D23"/>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71.xml><?xml version="1.0" encoding="utf-8"?>
<worksheet xmlns="http://schemas.openxmlformats.org/spreadsheetml/2006/main" xmlns:r="http://schemas.openxmlformats.org/officeDocument/2006/relationships">
  <sheetPr>
    <tabColor rgb="FF92D050"/>
  </sheetPr>
  <dimension ref="A2:K32"/>
  <sheetViews>
    <sheetView showGridLines="0" zoomScale="72" zoomScaleNormal="72" zoomScalePageLayoutView="0" workbookViewId="0" topLeftCell="A1">
      <selection activeCell="B3" sqref="B3:H3"/>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144</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4525.8064514931</v>
      </c>
      <c r="D5" s="114">
        <v>4964.808933432985</v>
      </c>
      <c r="E5" s="114" t="s">
        <v>120</v>
      </c>
      <c r="F5" s="114">
        <v>4322.177635272323</v>
      </c>
      <c r="G5" s="114">
        <v>4244.897079355417</v>
      </c>
      <c r="H5" s="114">
        <v>4218.8762070956445</v>
      </c>
      <c r="I5" s="76" t="s">
        <v>9</v>
      </c>
    </row>
    <row r="6" spans="2:9" s="17" customFormat="1" ht="19.5" customHeight="1">
      <c r="B6" s="89" t="s">
        <v>10</v>
      </c>
      <c r="C6" s="90">
        <v>2068.7560940848157</v>
      </c>
      <c r="D6" s="90">
        <v>2513.4541341391305</v>
      </c>
      <c r="E6" s="91" t="s">
        <v>120</v>
      </c>
      <c r="F6" s="90">
        <v>2069.2571862187287</v>
      </c>
      <c r="G6" s="90">
        <v>2068.7560940848157</v>
      </c>
      <c r="H6" s="90">
        <v>2068.7560940848157</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4525.8064514931</v>
      </c>
      <c r="D8" s="28">
        <f t="shared" si="0"/>
        <v>4964.808933432985</v>
      </c>
      <c r="E8" s="28" t="str">
        <f t="shared" si="0"/>
        <v>SIN VENTAS</v>
      </c>
      <c r="F8" s="28">
        <f>+F5</f>
        <v>4322.177635272323</v>
      </c>
      <c r="G8" s="71">
        <f>+G5</f>
        <v>4244.897079355417</v>
      </c>
      <c r="H8" s="74">
        <f t="shared" si="0"/>
        <v>4218.8762070956445</v>
      </c>
      <c r="K8" s="76" t="s">
        <v>9</v>
      </c>
    </row>
    <row r="9" spans="2:9" s="17" customFormat="1" ht="31.5" thickBot="1">
      <c r="B9" s="95" t="s">
        <v>16</v>
      </c>
      <c r="C9" s="96">
        <f t="shared" si="0"/>
        <v>2068.7560940848157</v>
      </c>
      <c r="D9" s="96">
        <f t="shared" si="0"/>
        <v>2513.4541341391305</v>
      </c>
      <c r="E9" s="96" t="str">
        <f t="shared" si="0"/>
        <v>SIN VENTAS</v>
      </c>
      <c r="F9" s="96">
        <f>+F6</f>
        <v>2069.2571862187287</v>
      </c>
      <c r="G9" s="96">
        <f>+G6</f>
        <v>2068.7560940848157</v>
      </c>
      <c r="H9" s="97">
        <f>+H6</f>
        <v>2068.7560940848157</v>
      </c>
      <c r="I9" s="80"/>
    </row>
    <row r="10" spans="2:9" s="106" customFormat="1" ht="11.25" customHeight="1" thickTop="1">
      <c r="B10" s="107"/>
      <c r="C10" s="108"/>
      <c r="D10" s="108"/>
      <c r="E10" s="108"/>
      <c r="F10" s="108"/>
      <c r="G10" s="108"/>
      <c r="H10" s="108"/>
      <c r="I10" s="109"/>
    </row>
    <row r="11" spans="2:9" s="17" customFormat="1" ht="18"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SEPTIEMBRE 15 A OCTURE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3449.9943199741965</v>
      </c>
      <c r="D17" s="100">
        <v>3770.8347748186643</v>
      </c>
      <c r="E17" s="100" t="s">
        <v>120</v>
      </c>
      <c r="F17" s="100">
        <v>3293.971467741935</v>
      </c>
      <c r="G17" s="100">
        <v>3235.858839659346</v>
      </c>
      <c r="H17" s="101">
        <v>3216.023289363691</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1:7" ht="15" customHeight="1" thickTop="1">
      <c r="A22" s="36"/>
      <c r="B22" s="37" t="s">
        <v>18</v>
      </c>
      <c r="C22" s="37"/>
      <c r="D22" s="37"/>
      <c r="E22" s="37"/>
      <c r="F22" s="37"/>
      <c r="G22" s="37"/>
    </row>
    <row r="23" spans="1:7" ht="36" customHeight="1" hidden="1">
      <c r="A23" s="36"/>
      <c r="B23" s="126" t="s">
        <v>19</v>
      </c>
      <c r="C23" s="126"/>
      <c r="D23" s="126"/>
      <c r="E23" s="38"/>
      <c r="F23" s="38"/>
      <c r="G23" s="38"/>
    </row>
    <row r="24" spans="1:7" ht="14.25" hidden="1">
      <c r="A24" s="36"/>
      <c r="B24" s="37" t="s">
        <v>20</v>
      </c>
      <c r="C24" s="39"/>
      <c r="D24" s="39"/>
      <c r="E24" s="39"/>
      <c r="F24" s="39"/>
      <c r="G24" s="39"/>
    </row>
    <row r="25" spans="1:8" ht="7.5" customHeight="1">
      <c r="A25" s="36"/>
      <c r="B25" s="69"/>
      <c r="C25" s="69" t="s">
        <v>9</v>
      </c>
      <c r="D25" s="69"/>
      <c r="E25" s="69"/>
      <c r="F25" s="69"/>
      <c r="G25" s="69"/>
      <c r="H25" s="70"/>
    </row>
    <row r="32" ht="14.25">
      <c r="F32" s="76" t="s">
        <v>9</v>
      </c>
    </row>
  </sheetData>
  <sheetProtection password="C712" sheet="1" objects="1" scenarios="1" autoFilter="0" pivotTables="0"/>
  <mergeCells count="7">
    <mergeCell ref="B23:D23"/>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72.xml><?xml version="1.0" encoding="utf-8"?>
<worksheet xmlns="http://schemas.openxmlformats.org/spreadsheetml/2006/main" xmlns:r="http://schemas.openxmlformats.org/officeDocument/2006/relationships">
  <sheetPr>
    <tabColor rgb="FF92D050"/>
  </sheetPr>
  <dimension ref="A2:K32"/>
  <sheetViews>
    <sheetView showGridLines="0" zoomScale="72" zoomScaleNormal="72" zoomScalePageLayoutView="0" workbookViewId="0" topLeftCell="A1">
      <selection activeCell="F8" sqref="F8"/>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144</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4085.5939242806935</v>
      </c>
      <c r="D5" s="114">
        <v>4667.679434264775</v>
      </c>
      <c r="E5" s="114" t="s">
        <v>120</v>
      </c>
      <c r="F5" s="114">
        <v>3840.762952104223</v>
      </c>
      <c r="G5" s="114">
        <v>3834.267502100597</v>
      </c>
      <c r="H5" s="114">
        <v>3814.7736418779505</v>
      </c>
      <c r="I5" s="76" t="s">
        <v>9</v>
      </c>
    </row>
    <row r="6" spans="2:9" s="17" customFormat="1" ht="19.5" customHeight="1">
      <c r="B6" s="89" t="s">
        <v>10</v>
      </c>
      <c r="C6" s="90">
        <v>1869.1531757349953</v>
      </c>
      <c r="D6" s="90">
        <v>2311.3096671175713</v>
      </c>
      <c r="E6" s="91" t="s">
        <v>120</v>
      </c>
      <c r="F6" s="90">
        <v>1870.6783338289383</v>
      </c>
      <c r="G6" s="90">
        <v>1869.1531757349953</v>
      </c>
      <c r="H6" s="90">
        <v>1869.1531757349953</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4085.5939242806935</v>
      </c>
      <c r="D8" s="28">
        <f t="shared" si="0"/>
        <v>4667.679434264775</v>
      </c>
      <c r="E8" s="28" t="str">
        <f t="shared" si="0"/>
        <v>SIN VENTAS</v>
      </c>
      <c r="F8" s="28">
        <f>+F5</f>
        <v>3840.762952104223</v>
      </c>
      <c r="G8" s="71">
        <f>+G5</f>
        <v>3834.267502100597</v>
      </c>
      <c r="H8" s="74">
        <f t="shared" si="0"/>
        <v>3814.7736418779505</v>
      </c>
      <c r="K8" s="76" t="s">
        <v>9</v>
      </c>
    </row>
    <row r="9" spans="2:9" s="17" customFormat="1" ht="31.5" thickBot="1">
      <c r="B9" s="95" t="s">
        <v>16</v>
      </c>
      <c r="C9" s="96">
        <f t="shared" si="0"/>
        <v>1869.1531757349953</v>
      </c>
      <c r="D9" s="96">
        <f t="shared" si="0"/>
        <v>2311.3096671175713</v>
      </c>
      <c r="E9" s="96" t="str">
        <f t="shared" si="0"/>
        <v>SIN VENTAS</v>
      </c>
      <c r="F9" s="96">
        <f>+F6</f>
        <v>1870.6783338289383</v>
      </c>
      <c r="G9" s="96">
        <f>+G6</f>
        <v>1869.1531757349953</v>
      </c>
      <c r="H9" s="97">
        <f>+H6</f>
        <v>1869.1531757349953</v>
      </c>
      <c r="I9" s="80"/>
    </row>
    <row r="10" spans="2:9" s="106" customFormat="1" ht="11.25" customHeight="1" thickTop="1">
      <c r="B10" s="107"/>
      <c r="C10" s="108"/>
      <c r="D10" s="108"/>
      <c r="E10" s="108"/>
      <c r="F10" s="108"/>
      <c r="G10" s="108"/>
      <c r="H10" s="108"/>
      <c r="I10" s="109"/>
    </row>
    <row r="11" spans="2:9" s="17" customFormat="1" ht="18"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SEPTIEMBRE 15 A OCTURE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3447.0056826975247</v>
      </c>
      <c r="D17" s="100">
        <v>3855.2168784565524</v>
      </c>
      <c r="E17" s="100" t="s">
        <v>120</v>
      </c>
      <c r="F17" s="100">
        <v>3237.800463038999</v>
      </c>
      <c r="G17" s="100">
        <v>3234.962189995456</v>
      </c>
      <c r="H17" s="101">
        <v>3218.515267415649</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1:7" ht="15" customHeight="1" thickTop="1">
      <c r="A22" s="36"/>
      <c r="B22" s="37" t="s">
        <v>18</v>
      </c>
      <c r="C22" s="37"/>
      <c r="D22" s="37"/>
      <c r="E22" s="37"/>
      <c r="F22" s="37"/>
      <c r="G22" s="37"/>
    </row>
    <row r="23" spans="1:7" ht="36" customHeight="1" hidden="1">
      <c r="A23" s="36"/>
      <c r="B23" s="126" t="s">
        <v>19</v>
      </c>
      <c r="C23" s="126"/>
      <c r="D23" s="126"/>
      <c r="E23" s="38"/>
      <c r="F23" s="38"/>
      <c r="G23" s="38"/>
    </row>
    <row r="24" spans="1:7" ht="14.25" hidden="1">
      <c r="A24" s="36"/>
      <c r="B24" s="37" t="s">
        <v>20</v>
      </c>
      <c r="C24" s="39"/>
      <c r="D24" s="39"/>
      <c r="E24" s="39"/>
      <c r="F24" s="39"/>
      <c r="G24" s="39"/>
    </row>
    <row r="25" spans="1:8" ht="7.5" customHeight="1">
      <c r="A25" s="36"/>
      <c r="B25" s="69"/>
      <c r="C25" s="69" t="s">
        <v>9</v>
      </c>
      <c r="D25" s="69"/>
      <c r="E25" s="69"/>
      <c r="F25" s="69"/>
      <c r="G25" s="69"/>
      <c r="H25" s="70"/>
    </row>
    <row r="32" ht="14.25">
      <c r="F32" s="76" t="s">
        <v>9</v>
      </c>
    </row>
  </sheetData>
  <sheetProtection password="C712" sheet="1" objects="1" scenarios="1" autoFilter="0" pivotTables="0"/>
  <mergeCells count="7">
    <mergeCell ref="B23:D23"/>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73.xml><?xml version="1.0" encoding="utf-8"?>
<worksheet xmlns="http://schemas.openxmlformats.org/spreadsheetml/2006/main" xmlns:r="http://schemas.openxmlformats.org/officeDocument/2006/relationships">
  <sheetPr>
    <tabColor rgb="FFFF0000"/>
  </sheetPr>
  <dimension ref="A2:K32"/>
  <sheetViews>
    <sheetView showGridLines="0" tabSelected="1" zoomScale="72" zoomScaleNormal="72" zoomScalePageLayoutView="0" workbookViewId="0" topLeftCell="A1">
      <selection activeCell="D8" sqref="D8"/>
    </sheetView>
  </sheetViews>
  <sheetFormatPr defaultColWidth="0" defaultRowHeight="15"/>
  <cols>
    <col min="1" max="1" width="4.28125" style="1" customWidth="1"/>
    <col min="2" max="2" width="46.28125" style="1" customWidth="1"/>
    <col min="3" max="3" width="20.7109375" style="1" customWidth="1"/>
    <col min="4" max="7" width="15.7109375" style="1" customWidth="1"/>
    <col min="8" max="8" width="16.421875" style="1" customWidth="1"/>
    <col min="9" max="9" width="5.00390625" style="1" customWidth="1"/>
    <col min="10" max="10" width="10.140625" style="1" bestFit="1" customWidth="1"/>
    <col min="11" max="11" width="8.7109375" style="1" customWidth="1"/>
    <col min="12" max="12" width="11.421875" style="1" customWidth="1"/>
    <col min="13" max="16384" width="0" style="1" hidden="1" customWidth="1"/>
  </cols>
  <sheetData>
    <row r="1" ht="15" thickBot="1"/>
    <row r="2" spans="2:8" ht="19.5" customHeight="1" thickTop="1">
      <c r="B2" s="119" t="s">
        <v>121</v>
      </c>
      <c r="C2" s="120"/>
      <c r="D2" s="120"/>
      <c r="E2" s="120"/>
      <c r="F2" s="120"/>
      <c r="G2" s="120"/>
      <c r="H2" s="121"/>
    </row>
    <row r="3" spans="2:8" ht="19.5" customHeight="1" thickBot="1">
      <c r="B3" s="166" t="s">
        <v>145</v>
      </c>
      <c r="C3" s="167"/>
      <c r="D3" s="167"/>
      <c r="E3" s="167"/>
      <c r="F3" s="167"/>
      <c r="G3" s="167"/>
      <c r="H3" s="168"/>
    </row>
    <row r="4" spans="2:8" ht="31.5" thickBot="1" thickTop="1">
      <c r="B4" s="115" t="s">
        <v>0</v>
      </c>
      <c r="C4" s="116" t="s">
        <v>1</v>
      </c>
      <c r="D4" s="116" t="s">
        <v>2</v>
      </c>
      <c r="E4" s="116" t="s">
        <v>3</v>
      </c>
      <c r="F4" s="116" t="s">
        <v>4</v>
      </c>
      <c r="G4" s="117" t="s">
        <v>5</v>
      </c>
      <c r="H4" s="118" t="s">
        <v>91</v>
      </c>
    </row>
    <row r="5" spans="2:9" ht="19.5" customHeight="1" thickTop="1">
      <c r="B5" s="12" t="s">
        <v>8</v>
      </c>
      <c r="C5" s="114">
        <v>3754.36</v>
      </c>
      <c r="D5" s="114">
        <v>4389.9</v>
      </c>
      <c r="E5" s="114" t="s">
        <v>120</v>
      </c>
      <c r="F5" s="114">
        <v>3590.14</v>
      </c>
      <c r="G5" s="114">
        <v>3574.05</v>
      </c>
      <c r="H5" s="114">
        <v>3550.88</v>
      </c>
      <c r="I5" s="76" t="s">
        <v>9</v>
      </c>
    </row>
    <row r="6" spans="2:9" s="17" customFormat="1" ht="19.5" customHeight="1">
      <c r="B6" s="89" t="s">
        <v>10</v>
      </c>
      <c r="C6" s="90">
        <v>1740.23</v>
      </c>
      <c r="D6" s="90">
        <v>2167.66</v>
      </c>
      <c r="E6" s="90" t="s">
        <v>120</v>
      </c>
      <c r="F6" s="90">
        <v>1738.42</v>
      </c>
      <c r="G6" s="90">
        <v>1740.23</v>
      </c>
      <c r="H6" s="90">
        <v>1740.23</v>
      </c>
      <c r="I6" s="21" t="s">
        <v>9</v>
      </c>
    </row>
    <row r="7" spans="2:8" ht="15">
      <c r="B7" s="22" t="s">
        <v>11</v>
      </c>
      <c r="C7" s="23" t="s">
        <v>12</v>
      </c>
      <c r="D7" s="26" t="s">
        <v>13</v>
      </c>
      <c r="E7" s="26" t="s">
        <v>13</v>
      </c>
      <c r="F7" s="26" t="s">
        <v>13</v>
      </c>
      <c r="G7" s="26" t="s">
        <v>13</v>
      </c>
      <c r="H7" s="94" t="s">
        <v>13</v>
      </c>
    </row>
    <row r="8" spans="2:11" ht="41.25" customHeight="1">
      <c r="B8" s="27" t="s">
        <v>15</v>
      </c>
      <c r="C8" s="28">
        <f aca="true" t="shared" si="0" ref="C8:H9">+C5</f>
        <v>3754.36</v>
      </c>
      <c r="D8" s="28">
        <f t="shared" si="0"/>
        <v>4389.9</v>
      </c>
      <c r="E8" s="28" t="str">
        <f t="shared" si="0"/>
        <v>SIN VENTAS</v>
      </c>
      <c r="F8" s="28">
        <f>+F5</f>
        <v>3590.14</v>
      </c>
      <c r="G8" s="71">
        <f>+G5</f>
        <v>3574.05</v>
      </c>
      <c r="H8" s="74">
        <f t="shared" si="0"/>
        <v>3550.88</v>
      </c>
      <c r="K8" s="76" t="s">
        <v>9</v>
      </c>
    </row>
    <row r="9" spans="2:9" s="17" customFormat="1" ht="31.5" thickBot="1">
      <c r="B9" s="95" t="s">
        <v>16</v>
      </c>
      <c r="C9" s="96">
        <f t="shared" si="0"/>
        <v>1740.23</v>
      </c>
      <c r="D9" s="96">
        <f t="shared" si="0"/>
        <v>2167.66</v>
      </c>
      <c r="E9" s="96" t="str">
        <f t="shared" si="0"/>
        <v>SIN VENTAS</v>
      </c>
      <c r="F9" s="96">
        <f>+F6</f>
        <v>1738.42</v>
      </c>
      <c r="G9" s="96">
        <f>+G6</f>
        <v>1740.23</v>
      </c>
      <c r="H9" s="97">
        <f>+H6</f>
        <v>1740.23</v>
      </c>
      <c r="I9" s="80"/>
    </row>
    <row r="10" spans="2:9" s="106" customFormat="1" ht="11.25" customHeight="1" thickTop="1">
      <c r="B10" s="107"/>
      <c r="C10" s="108"/>
      <c r="D10" s="108"/>
      <c r="E10" s="108"/>
      <c r="F10" s="108"/>
      <c r="G10" s="108"/>
      <c r="H10" s="108"/>
      <c r="I10" s="109"/>
    </row>
    <row r="11" spans="2:9" s="17" customFormat="1" ht="18" customHeight="1" thickBot="1">
      <c r="B11" s="171" t="s">
        <v>111</v>
      </c>
      <c r="C11" s="171"/>
      <c r="D11" s="171"/>
      <c r="E11" s="171"/>
      <c r="F11" s="171"/>
      <c r="G11" s="171"/>
      <c r="H11" s="171"/>
      <c r="I11" s="105"/>
    </row>
    <row r="12" spans="9:10" s="35" customFormat="1" ht="10.5" customHeight="1" thickBot="1" thickTop="1">
      <c r="I12" s="88"/>
      <c r="J12" s="88"/>
    </row>
    <row r="13" spans="2:10" s="35" customFormat="1" ht="19.5" customHeight="1" thickTop="1">
      <c r="B13" s="119" t="s">
        <v>123</v>
      </c>
      <c r="C13" s="120"/>
      <c r="D13" s="120"/>
      <c r="E13" s="120"/>
      <c r="F13" s="120"/>
      <c r="G13" s="120"/>
      <c r="H13" s="121"/>
      <c r="I13" s="77"/>
      <c r="J13" s="77"/>
    </row>
    <row r="14" spans="2:10" s="35" customFormat="1" ht="19.5" customHeight="1">
      <c r="B14" s="163"/>
      <c r="C14" s="164"/>
      <c r="D14" s="164"/>
      <c r="E14" s="164"/>
      <c r="F14" s="164"/>
      <c r="G14" s="164"/>
      <c r="H14" s="165"/>
      <c r="I14" s="77"/>
      <c r="J14" s="77"/>
    </row>
    <row r="15" spans="1:10" s="35" customFormat="1" ht="19.5" customHeight="1" thickBot="1">
      <c r="A15" s="78"/>
      <c r="B15" s="166" t="str">
        <f>B3</f>
        <v>NOVIEMBRE 15 A DICIEMBRE 14 DEL 2022</v>
      </c>
      <c r="C15" s="167"/>
      <c r="D15" s="167"/>
      <c r="E15" s="167"/>
      <c r="F15" s="167"/>
      <c r="G15" s="167"/>
      <c r="H15" s="168"/>
      <c r="I15" s="79"/>
      <c r="J15" s="77"/>
    </row>
    <row r="16" spans="2:10" s="35" customFormat="1" ht="31.5" thickTop="1">
      <c r="B16" s="81" t="s">
        <v>0</v>
      </c>
      <c r="C16" s="87" t="s">
        <v>1</v>
      </c>
      <c r="D16" s="82" t="s">
        <v>2</v>
      </c>
      <c r="E16" s="82" t="s">
        <v>3</v>
      </c>
      <c r="F16" s="82" t="s">
        <v>4</v>
      </c>
      <c r="G16" s="84" t="s">
        <v>118</v>
      </c>
      <c r="H16" s="85" t="s">
        <v>119</v>
      </c>
      <c r="I16" s="79"/>
      <c r="J16" s="77"/>
    </row>
    <row r="17" spans="2:10" s="35" customFormat="1" ht="19.5" customHeight="1">
      <c r="B17" s="98" t="s">
        <v>124</v>
      </c>
      <c r="C17" s="99">
        <v>3402.2</v>
      </c>
      <c r="D17" s="100">
        <v>3866.07</v>
      </c>
      <c r="E17" s="100" t="s">
        <v>120</v>
      </c>
      <c r="F17" s="100">
        <v>3256.78</v>
      </c>
      <c r="G17" s="100">
        <v>3238.8</v>
      </c>
      <c r="H17" s="101">
        <v>3217.81</v>
      </c>
      <c r="I17" s="79"/>
      <c r="J17" s="77"/>
    </row>
    <row r="18" spans="2:10" s="35" customFormat="1" ht="19.5" customHeight="1" thickBot="1">
      <c r="B18" s="102" t="s">
        <v>125</v>
      </c>
      <c r="C18" s="103">
        <v>1577</v>
      </c>
      <c r="D18" s="103">
        <v>1909</v>
      </c>
      <c r="E18" s="103">
        <v>1577</v>
      </c>
      <c r="F18" s="103">
        <v>1577</v>
      </c>
      <c r="G18" s="103">
        <v>1577</v>
      </c>
      <c r="H18" s="104">
        <v>1577</v>
      </c>
      <c r="I18" s="79"/>
      <c r="J18" s="77"/>
    </row>
    <row r="19" spans="2:10" s="110" customFormat="1" ht="10.5" customHeight="1" thickTop="1">
      <c r="B19" s="111"/>
      <c r="C19" s="13"/>
      <c r="D19" s="13"/>
      <c r="E19" s="13"/>
      <c r="F19" s="13"/>
      <c r="G19" s="13"/>
      <c r="H19" s="13"/>
      <c r="I19" s="112"/>
      <c r="J19" s="112"/>
    </row>
    <row r="20" spans="2:10" s="110" customFormat="1" ht="15" customHeight="1">
      <c r="B20" s="169" t="s">
        <v>127</v>
      </c>
      <c r="C20" s="169"/>
      <c r="D20" s="169"/>
      <c r="E20" s="169"/>
      <c r="F20" s="169"/>
      <c r="G20" s="169"/>
      <c r="H20" s="169"/>
      <c r="I20" s="112"/>
      <c r="J20" s="112"/>
    </row>
    <row r="21" spans="2:10" s="110" customFormat="1" ht="15" customHeight="1" thickBot="1">
      <c r="B21" s="170"/>
      <c r="C21" s="170"/>
      <c r="D21" s="170"/>
      <c r="E21" s="170"/>
      <c r="F21" s="170"/>
      <c r="G21" s="170"/>
      <c r="H21" s="170"/>
      <c r="I21" s="112"/>
      <c r="J21" s="112"/>
    </row>
    <row r="22" spans="1:7" ht="15" customHeight="1" thickTop="1">
      <c r="A22" s="36"/>
      <c r="B22" s="37" t="s">
        <v>18</v>
      </c>
      <c r="C22" s="37"/>
      <c r="D22" s="37"/>
      <c r="E22" s="37"/>
      <c r="F22" s="37"/>
      <c r="G22" s="37"/>
    </row>
    <row r="23" spans="1:7" ht="36" customHeight="1" hidden="1">
      <c r="A23" s="36"/>
      <c r="B23" s="126" t="s">
        <v>19</v>
      </c>
      <c r="C23" s="126"/>
      <c r="D23" s="126"/>
      <c r="E23" s="38"/>
      <c r="F23" s="38"/>
      <c r="G23" s="38"/>
    </row>
    <row r="24" spans="1:7" ht="14.25" hidden="1">
      <c r="A24" s="36"/>
      <c r="B24" s="37" t="s">
        <v>20</v>
      </c>
      <c r="C24" s="39"/>
      <c r="D24" s="39"/>
      <c r="E24" s="39"/>
      <c r="F24" s="39"/>
      <c r="G24" s="39"/>
    </row>
    <row r="25" spans="1:8" ht="7.5" customHeight="1">
      <c r="A25" s="36"/>
      <c r="B25" s="69"/>
      <c r="C25" s="69" t="s">
        <v>9</v>
      </c>
      <c r="D25" s="69"/>
      <c r="E25" s="69"/>
      <c r="F25" s="69"/>
      <c r="G25" s="69"/>
      <c r="H25" s="70"/>
    </row>
    <row r="32" ht="14.25">
      <c r="F32" s="76" t="s">
        <v>9</v>
      </c>
    </row>
  </sheetData>
  <sheetProtection password="C712" sheet="1" autoFilter="0" pivotTables="0"/>
  <mergeCells count="7">
    <mergeCell ref="B23:D23"/>
    <mergeCell ref="B2:H2"/>
    <mergeCell ref="B3:H3"/>
    <mergeCell ref="B11:H11"/>
    <mergeCell ref="B13:H14"/>
    <mergeCell ref="B15:H15"/>
    <mergeCell ref="B20:H21"/>
  </mergeCells>
  <printOptions/>
  <pageMargins left="0.7" right="0.7" top="0.75" bottom="0.75" header="0.3" footer="0.3"/>
  <pageSetup orientation="portrait" scale="49" r:id="rId1"/>
</worksheet>
</file>

<file path=xl/worksheets/sheet8.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29</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1763.990314942827</v>
      </c>
      <c r="D5" s="13" t="e">
        <v>#DIV/0!</v>
      </c>
      <c r="E5" s="13">
        <v>1614.8123338474795</v>
      </c>
      <c r="F5" s="13">
        <v>1622.6466732726963</v>
      </c>
      <c r="G5" s="14">
        <v>1627.8570599309637</v>
      </c>
      <c r="H5" s="13">
        <v>4049.523543130162</v>
      </c>
      <c r="I5" s="15">
        <v>1347.3012858235695</v>
      </c>
      <c r="J5" s="16" t="s">
        <v>9</v>
      </c>
    </row>
    <row r="6" spans="2:10" s="17" customFormat="1" ht="14.25">
      <c r="B6" s="18" t="s">
        <v>10</v>
      </c>
      <c r="C6" s="19">
        <v>797.5000293606524</v>
      </c>
      <c r="D6" s="19">
        <v>1009.5467634095455</v>
      </c>
      <c r="E6" s="19">
        <v>795.8661083526267</v>
      </c>
      <c r="F6" s="19">
        <v>797.2518416315513</v>
      </c>
      <c r="G6" s="20">
        <v>797.5000293606524</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1763.990314942827</v>
      </c>
      <c r="D8" s="28" t="e">
        <f t="shared" si="0"/>
        <v>#DIV/0!</v>
      </c>
      <c r="E8" s="28">
        <f t="shared" si="0"/>
        <v>1614.8123338474795</v>
      </c>
      <c r="F8" s="28">
        <f t="shared" si="0"/>
        <v>1622.6466732726963</v>
      </c>
      <c r="G8" s="29">
        <f t="shared" si="0"/>
        <v>1627.8570599309637</v>
      </c>
      <c r="H8" s="28">
        <v>4049.523543130162</v>
      </c>
      <c r="I8" s="29">
        <v>1347.3012858235695</v>
      </c>
    </row>
    <row r="9" spans="2:9" s="17" customFormat="1" ht="26.25" thickBot="1">
      <c r="B9" s="30" t="s">
        <v>16</v>
      </c>
      <c r="C9" s="31">
        <f t="shared" si="0"/>
        <v>797.5000293606524</v>
      </c>
      <c r="D9" s="31">
        <f t="shared" si="0"/>
        <v>1009.5467634095455</v>
      </c>
      <c r="E9" s="31">
        <f t="shared" si="0"/>
        <v>795.8661083526267</v>
      </c>
      <c r="F9" s="31">
        <f t="shared" si="0"/>
        <v>797.2518416315513</v>
      </c>
      <c r="G9" s="32">
        <f t="shared" si="0"/>
        <v>797.5000293606524</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J18"/>
  <sheetViews>
    <sheetView showGridLines="0" zoomScalePageLayoutView="0" workbookViewId="0" topLeftCell="A1">
      <selection activeCell="C5" sqref="C5"/>
    </sheetView>
  </sheetViews>
  <sheetFormatPr defaultColWidth="0" defaultRowHeight="15" zeroHeight="1"/>
  <cols>
    <col min="1" max="1" width="3.00390625" style="1" customWidth="1"/>
    <col min="2" max="2" width="54.00390625" style="1" customWidth="1"/>
    <col min="3" max="3" width="18.8515625" style="1" customWidth="1"/>
    <col min="4" max="4" width="15.28125" style="1" hidden="1" customWidth="1"/>
    <col min="5" max="5" width="17.00390625" style="1" customWidth="1"/>
    <col min="6" max="6" width="14.421875" style="1" bestFit="1" customWidth="1"/>
    <col min="7" max="7" width="17.421875" style="1" customWidth="1"/>
    <col min="8" max="8" width="12.7109375" style="1" hidden="1" customWidth="1"/>
    <col min="9" max="9" width="15.28125" style="1" hidden="1" customWidth="1"/>
    <col min="10" max="11" width="11.421875" style="1" customWidth="1"/>
    <col min="12" max="16384" width="0" style="1" hidden="1" customWidth="1"/>
  </cols>
  <sheetData>
    <row r="1" ht="15" thickBot="1"/>
    <row r="2" spans="2:9" ht="15" customHeight="1" thickTop="1">
      <c r="B2" s="119" t="s">
        <v>30</v>
      </c>
      <c r="C2" s="120"/>
      <c r="D2" s="120"/>
      <c r="E2" s="120"/>
      <c r="F2" s="120"/>
      <c r="G2" s="121"/>
      <c r="H2" s="2"/>
      <c r="I2" s="3"/>
    </row>
    <row r="3" spans="2:9" ht="25.5" customHeight="1">
      <c r="B3" s="122"/>
      <c r="C3" s="123"/>
      <c r="D3" s="123"/>
      <c r="E3" s="123"/>
      <c r="F3" s="123"/>
      <c r="G3" s="124"/>
      <c r="H3" s="4"/>
      <c r="I3" s="5"/>
    </row>
    <row r="4" spans="2:9" ht="31.5" thickBot="1">
      <c r="B4" s="6" t="s">
        <v>0</v>
      </c>
      <c r="C4" s="7" t="s">
        <v>1</v>
      </c>
      <c r="D4" s="8" t="s">
        <v>2</v>
      </c>
      <c r="E4" s="7" t="s">
        <v>3</v>
      </c>
      <c r="F4" s="7" t="s">
        <v>4</v>
      </c>
      <c r="G4" s="9" t="s">
        <v>5</v>
      </c>
      <c r="H4" s="10" t="s">
        <v>6</v>
      </c>
      <c r="I4" s="11" t="s">
        <v>7</v>
      </c>
    </row>
    <row r="5" spans="2:10" ht="27.75" customHeight="1" thickTop="1">
      <c r="B5" s="12" t="s">
        <v>8</v>
      </c>
      <c r="C5" s="13">
        <v>1782.9943611548574</v>
      </c>
      <c r="D5" s="13" t="e">
        <v>#DIV/0!</v>
      </c>
      <c r="E5" s="13">
        <v>1629.050975174269</v>
      </c>
      <c r="F5" s="13">
        <v>1634.9876601216874</v>
      </c>
      <c r="G5" s="14">
        <v>1650.4799430443131</v>
      </c>
      <c r="H5" s="13">
        <v>4049.523543130162</v>
      </c>
      <c r="I5" s="15">
        <v>1347.3012858235695</v>
      </c>
      <c r="J5" s="16" t="s">
        <v>9</v>
      </c>
    </row>
    <row r="6" spans="2:10" s="17" customFormat="1" ht="14.25">
      <c r="B6" s="18" t="s">
        <v>10</v>
      </c>
      <c r="C6" s="19">
        <v>804.092342903787</v>
      </c>
      <c r="D6" s="19">
        <v>1016.2848370242857</v>
      </c>
      <c r="E6" s="19">
        <v>802.6463220212205</v>
      </c>
      <c r="F6" s="19">
        <v>803.6311919988633</v>
      </c>
      <c r="G6" s="20">
        <v>804.092342903787</v>
      </c>
      <c r="H6" s="19">
        <v>2111.2160471411457</v>
      </c>
      <c r="I6" s="20">
        <v>702.4145099218136</v>
      </c>
      <c r="J6" s="21" t="s">
        <v>9</v>
      </c>
    </row>
    <row r="7" spans="2:9" ht="27.75" customHeight="1">
      <c r="B7" s="22" t="s">
        <v>11</v>
      </c>
      <c r="C7" s="23" t="s">
        <v>12</v>
      </c>
      <c r="D7" s="24" t="s">
        <v>13</v>
      </c>
      <c r="E7" s="24" t="s">
        <v>13</v>
      </c>
      <c r="F7" s="24" t="s">
        <v>13</v>
      </c>
      <c r="G7" s="25" t="s">
        <v>13</v>
      </c>
      <c r="H7" s="26" t="s">
        <v>14</v>
      </c>
      <c r="I7" s="25" t="s">
        <v>13</v>
      </c>
    </row>
    <row r="8" spans="2:9" ht="41.25" customHeight="1">
      <c r="B8" s="27" t="s">
        <v>15</v>
      </c>
      <c r="C8" s="28">
        <f aca="true" t="shared" si="0" ref="C8:G9">+C5</f>
        <v>1782.9943611548574</v>
      </c>
      <c r="D8" s="28" t="e">
        <f t="shared" si="0"/>
        <v>#DIV/0!</v>
      </c>
      <c r="E8" s="28">
        <f t="shared" si="0"/>
        <v>1629.050975174269</v>
      </c>
      <c r="F8" s="28">
        <f t="shared" si="0"/>
        <v>1634.9876601216874</v>
      </c>
      <c r="G8" s="29">
        <f t="shared" si="0"/>
        <v>1650.4799430443131</v>
      </c>
      <c r="H8" s="28">
        <v>4049.523543130162</v>
      </c>
      <c r="I8" s="29">
        <v>1347.3012858235695</v>
      </c>
    </row>
    <row r="9" spans="2:9" s="17" customFormat="1" ht="26.25" thickBot="1">
      <c r="B9" s="30" t="s">
        <v>16</v>
      </c>
      <c r="C9" s="31">
        <f t="shared" si="0"/>
        <v>804.092342903787</v>
      </c>
      <c r="D9" s="31">
        <f t="shared" si="0"/>
        <v>1016.2848370242857</v>
      </c>
      <c r="E9" s="31">
        <f t="shared" si="0"/>
        <v>802.6463220212205</v>
      </c>
      <c r="F9" s="31">
        <f t="shared" si="0"/>
        <v>803.6311919988633</v>
      </c>
      <c r="G9" s="32">
        <f t="shared" si="0"/>
        <v>804.092342903787</v>
      </c>
      <c r="H9" s="31">
        <v>2111.2160471411457</v>
      </c>
      <c r="I9" s="32">
        <v>702.4145099218136</v>
      </c>
    </row>
    <row r="10" spans="2:9" s="17" customFormat="1" ht="11.25" customHeight="1" thickTop="1">
      <c r="B10" s="33"/>
      <c r="C10" s="34"/>
      <c r="D10" s="34"/>
      <c r="E10" s="34"/>
      <c r="F10" s="34"/>
      <c r="G10" s="34"/>
      <c r="H10" s="34"/>
      <c r="I10" s="34"/>
    </row>
    <row r="11" spans="2:9" s="35" customFormat="1" ht="24.75" customHeight="1">
      <c r="B11" s="125" t="s">
        <v>17</v>
      </c>
      <c r="C11" s="125"/>
      <c r="D11" s="125"/>
      <c r="E11" s="125"/>
      <c r="F11" s="125"/>
      <c r="G11" s="125"/>
      <c r="H11" s="125"/>
      <c r="I11" s="125"/>
    </row>
    <row r="12" spans="1:6" ht="15" customHeight="1">
      <c r="A12" s="36"/>
      <c r="B12" s="37" t="s">
        <v>18</v>
      </c>
      <c r="C12" s="37"/>
      <c r="D12" s="37"/>
      <c r="E12" s="37"/>
      <c r="F12" s="37"/>
    </row>
    <row r="13" spans="1:6" ht="36" customHeight="1" hidden="1">
      <c r="A13" s="36"/>
      <c r="B13" s="126" t="s">
        <v>19</v>
      </c>
      <c r="C13" s="126"/>
      <c r="D13" s="126"/>
      <c r="E13" s="38"/>
      <c r="F13" s="38"/>
    </row>
    <row r="14" spans="1:6" ht="14.25" hidden="1">
      <c r="A14" s="36"/>
      <c r="B14" s="37" t="s">
        <v>20</v>
      </c>
      <c r="C14" s="39"/>
      <c r="D14" s="39"/>
      <c r="E14" s="39"/>
      <c r="F14" s="39"/>
    </row>
    <row r="15" ht="14.25"/>
    <row r="16" ht="14.25"/>
    <row r="17" spans="2:4" ht="14.25">
      <c r="B17" s="16" t="s">
        <v>21</v>
      </c>
      <c r="D17" s="16" t="s">
        <v>9</v>
      </c>
    </row>
    <row r="18" ht="14.25">
      <c r="C18" s="16" t="s">
        <v>9</v>
      </c>
    </row>
    <row r="19" ht="14.25"/>
    <row r="20" ht="14.25"/>
    <row r="21" ht="14.25"/>
    <row r="22" ht="14.25"/>
    <row r="23" ht="14.25"/>
    <row r="24" ht="14.25"/>
    <row r="25" ht="14.25"/>
    <row r="26" ht="14.25"/>
    <row r="27" ht="14.25"/>
    <row r="28" ht="14.25"/>
    <row r="29" ht="14.25"/>
    <row r="30" ht="14.25"/>
    <row r="31" ht="14.25"/>
    <row r="32" ht="14.25"/>
    <row r="33" ht="14.25"/>
    <row r="34" ht="14.25"/>
  </sheetData>
  <sheetProtection password="C712" sheet="1" objects="1" scenarios="1"/>
  <mergeCells count="3">
    <mergeCell ref="B2:G3"/>
    <mergeCell ref="B11:I11"/>
    <mergeCell ref="B13:D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Eduardo Rojas Santos</dc:creator>
  <cp:keywords/>
  <dc:description/>
  <cp:lastModifiedBy>COPCO</cp:lastModifiedBy>
  <cp:lastPrinted>2020-03-12T15:27:02Z</cp:lastPrinted>
  <dcterms:created xsi:type="dcterms:W3CDTF">2014-01-08T19:36:21Z</dcterms:created>
  <dcterms:modified xsi:type="dcterms:W3CDTF">2022-11-11T19:38:10Z</dcterms:modified>
  <cp:category/>
  <cp:version/>
  <cp:contentType/>
  <cp:contentStatus/>
</cp:coreProperties>
</file>