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updateLinks="never"/>
  <mc:AlternateContent xmlns:mc="http://schemas.openxmlformats.org/markup-compatibility/2006">
    <mc:Choice Requires="x15">
      <x15ac:absPath xmlns:x15ac="http://schemas.microsoft.com/office/spreadsheetml/2010/11/ac" url="C:\Users\E0301097\Downloads\"/>
    </mc:Choice>
  </mc:AlternateContent>
  <xr:revisionPtr revIDLastSave="0" documentId="8_{F4DA1FF0-BC20-4413-9C37-460A3635BC3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ebt Portfolio - EG" sheetId="1" r:id="rId1"/>
  </sheets>
  <externalReferences>
    <externalReference r:id="rId2"/>
  </externalReferences>
  <definedNames>
    <definedName name="_xlnm.Print_Area" localSheetId="0">'Debt Portfolio - EG'!$A$1:$M$77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<sst xmlns="http://schemas.openxmlformats.org/spreadsheetml/2006/main" count="76" uniqueCount="57">
  <si>
    <t>Pesos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</si>
  <si>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</si>
  <si>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</si>
  <si>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</si>
  <si>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</si>
  <si>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</si>
  <si>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</si>
  <si>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</si>
  <si>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</si>
  <si>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</si>
  <si>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US Exim Bank</t>
  </si>
  <si>
    <t>HSBC</t>
  </si>
  <si>
    <t>BBVA, MUFG, SMBC</t>
  </si>
  <si>
    <t>MUFG, BBVA, SMBC, HSBC, SEK</t>
  </si>
  <si>
    <t>COP</t>
  </si>
  <si>
    <t>USD</t>
  </si>
  <si>
    <t>DEBT PORTFOLIO ECOPETROL</t>
  </si>
  <si>
    <t>Company</t>
  </si>
  <si>
    <t>Outstanding Debt by Company</t>
  </si>
  <si>
    <t>Dollars</t>
  </si>
  <si>
    <t xml:space="preserve"> (Years)</t>
  </si>
  <si>
    <t>Intercompany Debt (US$ MM)</t>
  </si>
  <si>
    <t>International Bonds Ecopetrol S.A.</t>
  </si>
  <si>
    <t>Maturity Date</t>
  </si>
  <si>
    <t>Outstanding Amount (USD $ MM)</t>
  </si>
  <si>
    <t>Coupon</t>
  </si>
  <si>
    <t>16-jan-25</t>
  </si>
  <si>
    <t>1-dec-20</t>
  </si>
  <si>
    <t>1-dec-40</t>
  </si>
  <si>
    <t>Colombian Bonds Ecopetrol S.A.</t>
  </si>
  <si>
    <t>Bank</t>
  </si>
  <si>
    <t>ECOPETROL GROUP - Excluding Intercompany Debt</t>
  </si>
  <si>
    <t>Average Life
(Years)</t>
  </si>
  <si>
    <t>Average Life</t>
  </si>
  <si>
    <t>Maturity Profile by Company (US$ USD)</t>
  </si>
  <si>
    <t>ECAs and Bank Debt, long-term</t>
  </si>
  <si>
    <t>LIBOR 6M + 1,75% until 20-dec-18
LIBOR 6M + 2% since 21-dec-18</t>
  </si>
  <si>
    <t>LIBOR 6M + 2,75% until 20-dec-19
LIBOR 6M + 3% since 21-dec-19</t>
  </si>
  <si>
    <t>20-dec-27</t>
  </si>
  <si>
    <t>20-dec-25</t>
  </si>
  <si>
    <t>27-aug-23</t>
  </si>
  <si>
    <t>27-aug-28</t>
  </si>
  <si>
    <t>27-aug-43</t>
  </si>
  <si>
    <t>Bank Debt, Short-term</t>
  </si>
  <si>
    <t>Maturity</t>
  </si>
  <si>
    <t>Interest rate</t>
  </si>
  <si>
    <t>Currency</t>
  </si>
  <si>
    <t>Instrument</t>
  </si>
  <si>
    <t>MM: Millions</t>
  </si>
  <si>
    <t>Intercompany debt does not consolidate in Ecopetrol's Financial Statements</t>
  </si>
  <si>
    <t>Accrued interests not included</t>
  </si>
  <si>
    <t>29-apr-30</t>
  </si>
  <si>
    <t>LIBOR + 1,25%</t>
  </si>
  <si>
    <t>Contingent Line of Credit</t>
  </si>
  <si>
    <t>Ecopetrol Group</t>
  </si>
  <si>
    <t>31-mar-21</t>
  </si>
  <si>
    <t>Exchange rate: 3736.91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</si>
</sst>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"/>
    <numFmt numFmtId="165" formatCode="0.000%"/>
    <numFmt numFmtId="166" formatCode="&quot;IPC + &quot;0.00%"/>
    <numFmt numFmtId="167" formatCode="&quot;LIBOR + &quot;0.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15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41" fontId="0" fillId="0" borderId="0" xfId="1" applyFont="1"/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1" fontId="0" fillId="0" borderId="0" xfId="0" applyNumberFormat="1"/>
    <xf numFmtId="41" fontId="3" fillId="0" borderId="2" xfId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1" applyFont="1" applyBorder="1"/>
    <xf numFmtId="2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/>
    <xf numFmtId="10" fontId="3" fillId="0" borderId="0" xfId="2" applyNumberFormat="1" applyFont="1" applyBorder="1" applyAlignment="1">
      <alignment horizontal="center"/>
    </xf>
    <xf numFmtId="9" fontId="3" fillId="0" borderId="0" xfId="2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1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166" fontId="3" fillId="3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 vertical="center"/>
    </xf>
    <xf numFmtId="41" fontId="3" fillId="0" borderId="2" xfId="0" applyNumberFormat="1" applyFont="1" applyBorder="1"/>
    <xf numFmtId="15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center"/>
    </xf>
    <xf numFmtId="10" fontId="0" fillId="0" borderId="0" xfId="2" applyNumberFormat="1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3" fillId="0" borderId="3" xfId="1" applyFont="1" applyBorder="1"/>
    <xf numFmtId="0" fontId="5" fillId="2" borderId="2" xfId="0" applyFont="1" applyFill="1" applyBorder="1" applyAlignment="1">
      <alignment horizontal="center" vertical="center"/>
    </xf>
    <xf numFmtId="15" fontId="3" fillId="0" borderId="2" xfId="0" quotePrefix="1" applyNumberFormat="1" applyFont="1" applyBorder="1" applyAlignment="1">
      <alignment horizontal="center"/>
    </xf>
    <xf numFmtId="41" fontId="4" fillId="4" borderId="2" xfId="1" applyFont="1" applyFill="1" applyBorder="1"/>
    <xf numFmtId="2" fontId="4" fillId="4" borderId="2" xfId="0" applyNumberFormat="1" applyFont="1" applyFill="1" applyBorder="1" applyAlignment="1">
      <alignment horizontal="center"/>
    </xf>
    <xf numFmtId="15" fontId="3" fillId="0" borderId="2" xfId="0" quotePrefix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0" fontId="3" fillId="0" borderId="2" xfId="0" applyNumberFormat="1" applyFont="1" applyFill="1" applyBorder="1" applyAlignment="1">
      <alignment horizontal="center"/>
    </xf>
    <xf numFmtId="167" fontId="3" fillId="0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5" fontId="4" fillId="0" borderId="0" xfId="0" quotePrefix="1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'[1]Informe - P2'!$AD$45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213780061049531E-17"/>
                  <c:y val="-7.6423434780555827E-2"/>
                </c:manualLayout>
              </c:layout>
              <c:tx>
                <c:rich>
                  <a:bodyPr/>
                  <a:lstStyle/>
                  <a:p>
                    <a:fld id="{0A87CBDA-A2F6-4148-9A5E-E315A98C9970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{0A87CBDA-A2F6-4148-9A5E-E315A98C9970}</c15:txfldGUID>
                      <c15:f>'[1]Informe - P2'!$AJ$48</c15:f>
                      <c15:dlblFieldTableCache>
                        <c:ptCount val="1"/>
                        <c:pt idx="0">
                          <c:v>352,0561962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C6F-490A-B8CC-39FC1DF0F74D}"/>
                </c:ext>
              </c:extLst>
            </c:dLbl>
            <c:dLbl>
              <c:idx val="1"/>
              <c:layout>
                <c:manualLayout>
                  <c:x val="0"/>
                  <c:y val="-0.10752112597586973"/>
                </c:manualLayout>
              </c:layout>
              <c:tx>
                <c:rich>
                  <a:bodyPr/>
                  <a:lstStyle/>
                  <a:p>
                    <a:fld id="{C915AD54-CFBD-4CD4-B5F5-1CE5B5679A70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{C915AD54-CFBD-4CD4-B5F5-1CE5B5679A70}</c15:txfldGUID>
                      <c15:f>'[1]Informe - P2'!$AJ$49</c15:f>
                      <c15:dlblFieldTableCache>
                        <c:ptCount val="1"/>
                        <c:pt idx="0">
                          <c:v>403,7065055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C6F-490A-B8CC-39FC1DF0F74D}"/>
                </c:ext>
              </c:extLst>
            </c:dLbl>
            <c:dLbl>
              <c:idx val="2"/>
              <c:layout>
                <c:manualLayout>
                  <c:x val="0"/>
                  <c:y val="-0.37460572537115788"/>
                </c:manualLayout>
              </c:layout>
              <c:tx>
                <c:rich>
                  <a:bodyPr/>
                  <a:lstStyle/>
                  <a:p>
                    <a:fld id="{E2A11F6E-0BFF-4C7F-B38B-D4A0A9F862D2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{E2A11F6E-0BFF-4C7F-B38B-D4A0A9F862D2}</c15:txfldGUID>
                      <c15:f>'[1]Informe - P2'!$AJ$50</c15:f>
                      <c15:dlblFieldTableCache>
                        <c:ptCount val="1"/>
                        <c:pt idx="0">
                          <c:v>2931,902254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C6F-490A-B8CC-39FC1DF0F74D}"/>
                </c:ext>
              </c:extLst>
            </c:dLbl>
            <c:dLbl>
              <c:idx val="3"/>
              <c:layout>
                <c:manualLayout>
                  <c:x val="0"/>
                  <c:y val="-0.10405270255729329"/>
                </c:manualLayout>
              </c:layout>
              <c:tx>
                <c:rich>
                  <a:bodyPr/>
                  <a:lstStyle/>
                  <a:p>
                    <a:fld id="{033C95A6-B0B3-4065-98C2-4A31B6ADBA84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{033C95A6-B0B3-4065-98C2-4A31B6ADBA84}</c15:txfldGUID>
                      <c15:f>'[1]Informe - P2'!$AJ$51</c15:f>
                      <c15:dlblFieldTableCache>
                        <c:ptCount val="1"/>
                        <c:pt idx="0">
                          <c:v>412,5485813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C6F-490A-B8CC-39FC1DF0F74D}"/>
                </c:ext>
              </c:extLst>
            </c:dLbl>
            <c:dLbl>
              <c:idx val="4"/>
              <c:layout>
                <c:manualLayout>
                  <c:x val="-5.6855120244198122E-17"/>
                  <c:y val="-0.20814179667233168"/>
                </c:manualLayout>
              </c:layout>
              <c:tx>
                <c:rich>
                  <a:bodyPr/>
                  <a:lstStyle/>
                  <a:p>
                    <a:fld id="{7B66BECB-CBFA-4F0C-8C0F-FDAAEFCC4148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{7B66BECB-CBFA-4F0C-8C0F-FDAAEFCC4148}</c15:txfldGUID>
                      <c15:f>'[1]Informe - P2'!$AJ$52</c15:f>
                      <c15:dlblFieldTableCache>
                        <c:ptCount val="1"/>
                        <c:pt idx="0">
                          <c:v>1481,903828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C6F-490A-B8CC-39FC1DF0F74D}"/>
                </c:ext>
              </c:extLst>
            </c:dLbl>
            <c:dLbl>
              <c:idx val="5"/>
              <c:layout>
                <c:manualLayout>
                  <c:x val="5.6855120244198122E-17"/>
                  <c:y val="-0.2324275035500751"/>
                </c:manualLayout>
              </c:layout>
              <c:tx>
                <c:rich>
                  <a:bodyPr/>
                  <a:lstStyle/>
                  <a:p>
                    <a:fld id="{1A95CF2A-09BD-400F-AC71-D62FA543335F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{1A95CF2A-09BD-400F-AC71-D62FA543335F}</c15:txfldGUID>
                      <c15:f>'[1]Informe - P2'!$AJ$53</c15:f>
                      <c15:dlblFieldTableCache>
                        <c:ptCount val="1"/>
                        <c:pt idx="0">
                          <c:v>1664,75731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C6F-490A-B8CC-39FC1DF0F74D}"/>
                </c:ext>
              </c:extLst>
            </c:dLbl>
            <c:dLbl>
              <c:idx val="6"/>
              <c:layout>
                <c:manualLayout>
                  <c:x val="0"/>
                  <c:y val="-0.14560097729070934"/>
                </c:manualLayout>
              </c:layout>
              <c:tx>
                <c:rich>
                  <a:bodyPr/>
                  <a:lstStyle/>
                  <a:p>
                    <a:fld id="{7BCAC6EC-965F-45D7-B6A8-796D27D3A7DE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{7BCAC6EC-965F-45D7-B6A8-796D27D3A7DE}</c15:txfldGUID>
                      <c15:f>'[1]Informe - P2'!$AJ$54</c15:f>
                      <c15:dlblFieldTableCache>
                        <c:ptCount val="1"/>
                        <c:pt idx="0">
                          <c:v>550,4364428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C6F-490A-B8CC-39FC1DF0F74D}"/>
                </c:ext>
              </c:extLst>
            </c:dLbl>
            <c:dLbl>
              <c:idx val="7"/>
              <c:layout>
                <c:manualLayout>
                  <c:x val="-1.1299247605980395E-16"/>
                  <c:y val="-5.8963198115799462E-2"/>
                </c:manualLayout>
              </c:layout>
              <c:tx>
                <c:rich>
                  <a:bodyPr/>
                  <a:lstStyle/>
                  <a:p>
                    <a:fld id="{EC0D8603-6B85-40DE-B6B1-98C143136393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{EC0D8603-6B85-40DE-B6B1-98C143136393}</c15:txfldGUID>
                      <c15:f>'[1]Informe - P2'!$AJ$55</c15:f>
                      <c15:dlblFieldTableCache>
                        <c:ptCount val="1"/>
                        <c:pt idx="0">
                          <c:v>97,90074588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C6F-490A-B8CC-39FC1DF0F74D}"/>
                </c:ext>
              </c:extLst>
            </c:dLbl>
            <c:dLbl>
              <c:idx val="8"/>
              <c:layout>
                <c:manualLayout>
                  <c:x val="0"/>
                  <c:y val="-4.5089504441493705E-2"/>
                </c:manualLayout>
              </c:layout>
              <c:tx>
                <c:rich>
                  <a:bodyPr/>
                  <a:lstStyle/>
                  <a:p>
                    <a:fld id="{35AB9935-1C24-4F38-BD66-30DF2C6D9D1B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{35AB9935-1C24-4F38-BD66-30DF2C6D9D1B}</c15:txfldGUID>
                      <c15:f>'[1]Informe - P2'!$AJ$56</c15:f>
                      <c15:dlblFieldTableCache>
                        <c:ptCount val="1"/>
                        <c:pt idx="0">
                          <c:v>5,253612614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C6F-490A-B8CC-39FC1DF0F74D}"/>
                </c:ext>
              </c:extLst>
            </c:dLbl>
            <c:dLbl>
              <c:idx val="9"/>
              <c:layout>
                <c:manualLayout>
                  <c:x val="4.883817641179569E-6"/>
                  <c:y val="-0.26345937657870194"/>
                </c:manualLayout>
              </c:layout>
              <c:tx>
                <c:rich>
                  <a:bodyPr/>
                  <a:lstStyle/>
                  <a:p>
                    <a:fld id="{58CF5DC6-168E-42A3-9ABE-300637F54FBF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{58CF5DC6-168E-42A3-9ABE-300637F54FBF}</c15:txfldGUID>
                      <c15:f>'[1]Informe - P2'!$AJ$57</c15:f>
                      <c15:dlblFieldTableCache>
                        <c:ptCount val="1"/>
                        <c:pt idx="0">
                          <c:v>2005,62187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C6F-490A-B8CC-39FC1DF0F74D}"/>
                </c:ext>
              </c:extLst>
            </c:dLbl>
            <c:dLbl>
              <c:idx val="10"/>
              <c:layout>
                <c:manualLayout>
                  <c:x val="0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C8D081E2-D5C8-408E-B87A-B9F107E83AC3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{C8D081E2-D5C8-408E-B87A-B9F107E83AC3}</c15:txfldGUID>
                      <c15:f>'[1]Informe - P2'!$AJ$58</c15:f>
                      <c15:dlblFieldTableCache>
                        <c:ptCount val="1"/>
                        <c:pt idx="0">
                          <c:v>6,015940817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C6F-490A-B8CC-39FC1DF0F74D}"/>
                </c:ext>
              </c:extLst>
            </c:dLbl>
            <c:dLbl>
              <c:idx val="11"/>
              <c:layout>
                <c:manualLayout>
                  <c:x val="0"/>
                  <c:y val="-3.8127656415503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C6F-490A-B8CC-39FC1DF0F74D}"/>
                </c:ext>
              </c:extLst>
            </c:dLbl>
            <c:dLbl>
              <c:idx val="12"/>
              <c:layout>
                <c:manualLayout>
                  <c:x val="-1.1299247605980395E-16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77C0C756-E9D7-4634-A3D4-3C4DA8565964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{77C0C756-E9D7-4634-A3D4-3C4DA8565964}</c15:txfldGUID>
                      <c15:f>'[1]Informe - P2'!$AJ$60</c15:f>
                      <c15:dlblFieldTableCache>
                        <c:ptCount val="1"/>
                        <c:pt idx="0">
                          <c:v>76,07889941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C6F-490A-B8CC-39FC1DF0F74D}"/>
                </c:ext>
              </c:extLst>
            </c:dLbl>
            <c:dLbl>
              <c:idx val="13"/>
              <c:layout>
                <c:manualLayout>
                  <c:x val="-7.7041214562644986E-4"/>
                  <c:y val="-0.18035801776597488"/>
                </c:manualLayout>
              </c:layout>
              <c:tx>
                <c:rich>
                  <a:bodyPr/>
                  <a:lstStyle/>
                  <a:p>
                    <a:fld id="{E478523F-1649-4A15-9463-EDFFAF78F77D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{E478523F-1649-4A15-9463-EDFFAF78F77D}</c15:txfldGUID>
                      <c15:f>'[1]Informe - P2'!$AJ$61</c15:f>
                      <c15:dlblFieldTableCache>
                        <c:ptCount val="1"/>
                        <c:pt idx="0">
                          <c:v>920,3656229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C6F-490A-B8CC-39FC1DF0F74D}"/>
                </c:ext>
              </c:extLst>
            </c:dLbl>
            <c:dLbl>
              <c:idx val="14"/>
              <c:layout>
                <c:manualLayout>
                  <c:x val="-7.7042223289596325E-4"/>
                  <c:y val="-0.27058463589179832"/>
                </c:manualLayout>
              </c:layout>
              <c:tx>
                <c:rich>
                  <a:bodyPr/>
                  <a:lstStyle/>
                  <a:p>
                    <a:fld id="{F978A1DF-983A-4492-A1B1-B2CDB34D5D09}" type="CELLREF">
                      <a:rPr lang="en-US"/>
                      <a:pPr/>
                      <a:t>[CELLREF]</a:t>
                    </a:fld>
                    <a:endParaRPr lang="es-419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{F978A1DF-983A-4492-A1B1-B2CDB34D5D09}</c15:txfldGUID>
                      <c15:f>'[1]Informe - P2'!$AJ$62</c15:f>
                      <c15:dlblFieldTableCache>
                        <c:ptCount val="1"/>
                        <c:pt idx="0">
                          <c:v>2000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C6F-490A-B8CC-39FC1DF0F7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'[1]Informe - P2'!$AC$48:$AC$62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2040</c:v>
                </c:pt>
                <c:pt idx="13">
                  <c:v>2043</c:v>
                </c:pt>
                <c:pt idx="14">
                  <c:v>2045</c:v>
                </c:pt>
              </c:numCache>
            </c:numRef>
          </c:cat>
          <c:val>
            <c:numRef>
              <c:f>'[1]Informe - P2'!$AD$48:$AD$62</c:f>
              <c:numCache>
                <c:formatCode>General</c:formatCode>
                <c:ptCount val="15"/>
                <c:pt idx="0">
                  <c:v>269.884214676125</c:v>
                </c:pt>
                <c:pt idx="1">
                  <c:v>324.53277235537507</c:v>
                </c:pt>
                <c:pt idx="2">
                  <c:v>2851.0916887540911</c:v>
                </c:pt>
                <c:pt idx="3">
                  <c:v>353.82275631449994</c:v>
                </c:pt>
                <c:pt idx="4">
                  <c:v>1467.2285255974998</c:v>
                </c:pt>
                <c:pt idx="5">
                  <c:v>1660.469951877375</c:v>
                </c:pt>
                <c:pt idx="6">
                  <c:v>45.848557679249993</c:v>
                </c:pt>
                <c:pt idx="7">
                  <c:v>92.99126818681745</c:v>
                </c:pt>
                <c:pt idx="8">
                  <c:v>0</c:v>
                </c:pt>
                <c:pt idx="9">
                  <c:v>2000</c:v>
                </c:pt>
                <c:pt idx="10">
                  <c:v>0</c:v>
                </c:pt>
                <c:pt idx="11">
                  <c:v>0</c:v>
                </c:pt>
                <c:pt idx="12">
                  <c:v>76.078899411545905</c:v>
                </c:pt>
                <c:pt idx="13">
                  <c:v>920.36562293445661</c:v>
                </c:pt>
                <c:pt idx="1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6F-490A-B8CC-39FC1DF0F74D}"/>
            </c:ext>
          </c:extLst>
        </c:ser>
        <c:ser>
          <c:idx val="1"/>
          <c:order val="1"/>
          <c:tx>
            <c:strRef>
              <c:f>'[1]Informe - P2'!$AE$45</c:f>
              <c:strCache>
                <c:ptCount val="1"/>
                <c:pt idx="0">
                  <c:v>Ocensa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'[1]Informe - P2'!$AC$48:$AC$62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2040</c:v>
                </c:pt>
                <c:pt idx="13">
                  <c:v>2043</c:v>
                </c:pt>
                <c:pt idx="14">
                  <c:v>2045</c:v>
                </c:pt>
              </c:numCache>
            </c:numRef>
          </c:cat>
          <c:val>
            <c:numRef>
              <c:f>'[1]Informe - P2'!$AE$48:$AE$62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6F-490A-B8CC-39FC1DF0F74D}"/>
            </c:ext>
          </c:extLst>
        </c:ser>
        <c:ser>
          <c:idx val="2"/>
          <c:order val="2"/>
          <c:tx>
            <c:strRef>
              <c:f>'[1]Informe - P2'!$AF$45</c:f>
              <c:strCache>
                <c:ptCount val="1"/>
                <c:pt idx="0">
                  <c:v>ODL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'[1]Informe - P2'!$AC$48:$AC$62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2040</c:v>
                </c:pt>
                <c:pt idx="13">
                  <c:v>2043</c:v>
                </c:pt>
                <c:pt idx="14">
                  <c:v>2045</c:v>
                </c:pt>
              </c:numCache>
            </c:numRef>
          </c:cat>
          <c:val>
            <c:numRef>
              <c:f>'[1]Informe - P2'!$AF$48:$AF$62</c:f>
              <c:numCache>
                <c:formatCode>General</c:formatCode>
                <c:ptCount val="15"/>
                <c:pt idx="0">
                  <c:v>3.0554558275189549</c:v>
                </c:pt>
                <c:pt idx="1">
                  <c:v>3.2696311637224991</c:v>
                </c:pt>
                <c:pt idx="2">
                  <c:v>3.4988193416188493</c:v>
                </c:pt>
                <c:pt idx="3">
                  <c:v>3.7440727018728479</c:v>
                </c:pt>
                <c:pt idx="4">
                  <c:v>4.0065173500565754</c:v>
                </c:pt>
                <c:pt idx="5">
                  <c:v>4.2873583272768165</c:v>
                </c:pt>
                <c:pt idx="6">
                  <c:v>4.5878851432429961</c:v>
                </c:pt>
                <c:pt idx="7">
                  <c:v>4.9094776971812415</c:v>
                </c:pt>
                <c:pt idx="8">
                  <c:v>5.2536126137810397</c:v>
                </c:pt>
                <c:pt idx="9">
                  <c:v>5.6218700232666148</c:v>
                </c:pt>
                <c:pt idx="10">
                  <c:v>6.0159408167244495</c:v>
                </c:pt>
                <c:pt idx="11">
                  <c:v>5.8843505305392254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C6F-490A-B8CC-39FC1DF0F74D}"/>
            </c:ext>
          </c:extLst>
        </c:ser>
        <c:ser>
          <c:idx val="3"/>
          <c:order val="3"/>
          <c:tx>
            <c:strRef>
              <c:f>'[1]Informe - P2'!$AG$45</c:f>
              <c:strCache>
                <c:ptCount val="1"/>
                <c:pt idx="0">
                  <c:v>Bicentenario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'[1]Informe - P2'!$AC$48:$AC$62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2040</c:v>
                </c:pt>
                <c:pt idx="13">
                  <c:v>2043</c:v>
                </c:pt>
                <c:pt idx="14">
                  <c:v>2045</c:v>
                </c:pt>
              </c:numCache>
            </c:numRef>
          </c:cat>
          <c:val>
            <c:numRef>
              <c:f>'[1]Informe - P2'!$AG$48:$AG$62</c:f>
              <c:numCache>
                <c:formatCode>General</c:formatCode>
                <c:ptCount val="15"/>
                <c:pt idx="0">
                  <c:v>55.634200449034154</c:v>
                </c:pt>
                <c:pt idx="1">
                  <c:v>58.022537336997729</c:v>
                </c:pt>
                <c:pt idx="2">
                  <c:v>60.832345440484318</c:v>
                </c:pt>
                <c:pt idx="3">
                  <c:v>39.711954529276923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C6F-490A-B8CC-39FC1DF0F74D}"/>
            </c:ext>
          </c:extLst>
        </c:ser>
        <c:ser>
          <c:idx val="4"/>
          <c:order val="4"/>
          <c:tx>
            <c:strRef>
              <c:f>'[1]Informe - P2'!$AH$45</c:f>
              <c:strCache>
                <c:ptCount val="1"/>
                <c:pt idx="0">
                  <c:v>Invercolsa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'[1]Informe - P2'!$AC$48:$AC$62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2040</c:v>
                </c:pt>
                <c:pt idx="13">
                  <c:v>2043</c:v>
                </c:pt>
                <c:pt idx="14">
                  <c:v>2045</c:v>
                </c:pt>
              </c:numCache>
            </c:numRef>
          </c:cat>
          <c:val>
            <c:numRef>
              <c:f>'[1]Informe - P2'!$AH$48:$AH$62</c:f>
              <c:numCache>
                <c:formatCode>General</c:formatCode>
                <c:ptCount val="15"/>
                <c:pt idx="0">
                  <c:v>23.482325279880449</c:v>
                </c:pt>
                <c:pt idx="1">
                  <c:v>17.88156461782977</c:v>
                </c:pt>
                <c:pt idx="2">
                  <c:v>16.479400946654923</c:v>
                </c:pt>
                <c:pt idx="3">
                  <c:v>15.26979773776284</c:v>
                </c:pt>
                <c:pt idx="4">
                  <c:v>10.668785044515388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C6F-490A-B8CC-39FC1DF0F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7585024"/>
        <c:axId val="297582304"/>
      </c:barChart>
      <c:catAx>
        <c:axId val="2975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97582304"/>
        <c:crosses val="autoZero"/>
        <c:auto val="1"/>
        <c:lblAlgn val="ctr"/>
        <c:lblOffset val="100"/>
        <c:noMultiLvlLbl val="0"/>
      </c:catAx>
      <c:valAx>
        <c:axId val="29758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975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2974927429689531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B4-4D9B-99EE-797B3B877D9A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B4-4D9B-99EE-797B3B877D9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4-4D9B-99EE-797B3B877D9A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B4-4D9B-99EE-797B3B877D9A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B4-4D9B-99EE-797B3B877D9A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B4-4D9B-99EE-797B3B877D9A}"/>
              </c:ext>
            </c:extLst>
          </c:dPt>
          <c:dLbls>
            <c:dLbl>
              <c:idx val="0"/>
              <c:layout>
                <c:manualLayout>
                  <c:x val="0.1539634617166506"/>
                  <c:y val="-2.82689954314574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Colombian Bonds</a:t>
                    </a:r>
                    <a:r>
                      <a:rPr lang="en-US" baseline="0"/>
                      <a:t>
</a:t>
                    </a:r>
                    <a:fld id="{A5D2008F-0822-4CBE-B4B3-2CEF06C5D115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93333745148304"/>
                      <c:h val="0.238569426522421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B4-4D9B-99EE-797B3B877D9A}"/>
                </c:ext>
              </c:extLst>
            </c:dLbl>
            <c:dLbl>
              <c:idx val="1"/>
              <c:layout>
                <c:manualLayout>
                  <c:x val="-0.29418105445223469"/>
                  <c:y val="-0.145027351289164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International Bonds</a:t>
                    </a:r>
                    <a:r>
                      <a:rPr lang="en-US" baseline="0"/>
                      <a:t>
</a:t>
                    </a:r>
                    <a:fld id="{226B5B5F-B7A0-4806-81D1-C130281722DB}" type="PERCENTAGE">
                      <a:rPr lang="en-US" baseline="0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86010645417015"/>
                      <c:h val="0.24421069931793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6B4-4D9B-99EE-797B3B877D9A}"/>
                </c:ext>
              </c:extLst>
            </c:dLbl>
            <c:dLbl>
              <c:idx val="2"/>
              <c:layout>
                <c:manualLayout>
                  <c:x val="-1.7687453027354808E-2"/>
                  <c:y val="9.70552111812691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Loan</a:t>
                    </a:r>
                    <a:r>
                      <a:rPr lang="en-US" baseline="0"/>
                      <a:t>
</a:t>
                    </a:r>
                    <a:fld id="{C2837E33-797B-46E3-B275-0CAF182497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6B4-4D9B-99EE-797B3B877D9A}"/>
                </c:ext>
              </c:extLst>
            </c:dLbl>
            <c:dLbl>
              <c:idx val="3"/>
              <c:layout>
                <c:manualLayout>
                  <c:x val="2.9322898971492102E-2"/>
                  <c:y val="6.9875825369292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International Loan</a:t>
                    </a:r>
                    <a:r>
                      <a:rPr lang="en-US" baseline="0"/>
                      <a:t>
</a:t>
                    </a:r>
                    <a:fld id="{480EE071-66B2-4FF9-B018-75E17A6E512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03568376728331"/>
                      <c:h val="0.24421069931793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6B4-4D9B-99EE-797B3B877D9A}"/>
                </c:ext>
              </c:extLst>
            </c:dLbl>
            <c:dLbl>
              <c:idx val="4"/>
              <c:layout>
                <c:manualLayout>
                  <c:x val="8.4442145144186659E-2"/>
                  <c:y val="0.19447777138630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4-4D9B-99EE-797B3B877D9A}"/>
                </c:ext>
              </c:extLst>
            </c:dLbl>
            <c:dLbl>
              <c:idx val="5"/>
              <c:layout>
                <c:manualLayout>
                  <c:x val="-0.20118445466286139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Local Leasing</a:t>
                    </a:r>
                    <a:r>
                      <a:rPr lang="en-US" baseline="0"/>
                      <a:t>
</a:t>
                    </a:r>
                    <a:fld id="{C8253443-4548-45EE-A405-ED580E40F3ED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41629282012272"/>
                      <c:h val="0.199080516953801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B4-4D9B-99EE-797B3B877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- P2'!$AG$75:$AG$80</c:f>
              <c:strCache>
                <c:ptCount val="6"/>
                <c:pt idx="0">
                  <c:v>Bonos Locales</c:v>
                </c:pt>
                <c:pt idx="1">
                  <c:v>Bonos Intl.</c:v>
                </c:pt>
                <c:pt idx="2">
                  <c:v>Crédito Local</c:v>
                </c:pt>
                <c:pt idx="3">
                  <c:v>Crédito Intl.</c:v>
                </c:pt>
                <c:pt idx="4">
                  <c:v>ECA</c:v>
                </c:pt>
                <c:pt idx="5">
                  <c:v>Leasing Local</c:v>
                </c:pt>
              </c:strCache>
            </c:strRef>
          </c:cat>
          <c:val>
            <c:numRef>
              <c:f>'[1]Informe - P2'!$AH$75:$AH$80</c:f>
              <c:numCache>
                <c:formatCode>General</c:formatCode>
                <c:ptCount val="6"/>
                <c:pt idx="0">
                  <c:v>2.2064157058255793E-2</c:v>
                </c:pt>
                <c:pt idx="1">
                  <c:v>0.76376538877395184</c:v>
                </c:pt>
                <c:pt idx="2">
                  <c:v>2.1776365744369176E-2</c:v>
                </c:pt>
                <c:pt idx="3">
                  <c:v>7.152255782792824E-2</c:v>
                </c:pt>
                <c:pt idx="4">
                  <c:v>0.11672513826964442</c:v>
                </c:pt>
                <c:pt idx="5">
                  <c:v>4.1463923258505354E-3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B4-4D9B-99EE-797B3B877D9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7.333654634172343E-2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E6-413E-A6AC-F37CB73D78B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E6-413E-A6AC-F37CB73D78B1}"/>
              </c:ext>
            </c:extLst>
          </c:dPt>
          <c:dLbls>
            <c:dLbl>
              <c:idx val="0"/>
              <c:layout>
                <c:manualLayout>
                  <c:x val="-8.5238234961032069E-2"/>
                  <c:y val="-0.210438575645248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6-413E-A6AC-F37CB73D78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- P2'!$AC$75:$AC$76</c:f>
              <c:strCache>
                <c:ptCount val="2"/>
                <c:pt idx="0">
                  <c:v>USD</c:v>
                </c:pt>
                <c:pt idx="1">
                  <c:v>COP</c:v>
                </c:pt>
              </c:strCache>
            </c:strRef>
          </c:cat>
          <c:val>
            <c:numRef>
              <c:f>'[1]Informe - P2'!$AD$75:$AD$76</c:f>
              <c:numCache>
                <c:formatCode>General</c:formatCode>
                <c:ptCount val="2"/>
                <c:pt idx="0">
                  <c:v>0.95201308487152447</c:v>
                </c:pt>
                <c:pt idx="1">
                  <c:v>4.7986915128475499E-2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E6-413E-A6AC-F37CB73D78B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5017456352771077"/>
          <c:w val="0.63729957341187238"/>
          <c:h val="0.8128660365087633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B-429A-A762-FD309F5A37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3B-429A-A762-FD309F5A37B1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3B-429A-A762-FD309F5A37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3B-429A-A762-FD309F5A37B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3B-429A-A762-FD309F5A37B1}"/>
              </c:ext>
            </c:extLst>
          </c:dPt>
          <c:dLbls>
            <c:dLbl>
              <c:idx val="1"/>
              <c:layout>
                <c:manualLayout>
                  <c:x val="7.3798518635488586E-2"/>
                  <c:y val="1.086366998109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3B-429A-A762-FD309F5A37B1}"/>
                </c:ext>
              </c:extLst>
            </c:dLbl>
            <c:dLbl>
              <c:idx val="2"/>
              <c:layout>
                <c:manualLayout>
                  <c:x val="-3.9346604070790991E-2"/>
                  <c:y val="-0.210865802093069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Fix Rate</a:t>
                    </a:r>
                    <a:r>
                      <a:rPr lang="en-US" baseline="0"/>
                      <a:t>
</a:t>
                    </a:r>
                    <a:fld id="{905EB860-7AE9-4301-9290-9B933ED3D14B}" type="PERCENTAGE">
                      <a:rPr lang="en-US" baseline="0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3B-429A-A762-FD309F5A37B1}"/>
                </c:ext>
              </c:extLst>
            </c:dLbl>
            <c:dLbl>
              <c:idx val="3"/>
              <c:layout>
                <c:manualLayout>
                  <c:x val="-0.11943605042889374"/>
                  <c:y val="2.196398884113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3B-429A-A762-FD309F5A37B1}"/>
                </c:ext>
              </c:extLst>
            </c:dLbl>
            <c:dLbl>
              <c:idx val="4"/>
              <c:layout>
                <c:manualLayout>
                  <c:x val="7.4490124151910982E-3"/>
                  <c:y val="4.70650858981188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3B-429A-A762-FD309F5A3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- P2'!$Y$74:$Y$78</c:f>
              <c:strCache>
                <c:ptCount val="5"/>
                <c:pt idx="0">
                  <c:v>DTF</c:v>
                </c:pt>
                <c:pt idx="1">
                  <c:v>IPC</c:v>
                </c:pt>
                <c:pt idx="2">
                  <c:v>Tasa Fija</c:v>
                </c:pt>
                <c:pt idx="3">
                  <c:v>LIBOR</c:v>
                </c:pt>
                <c:pt idx="4">
                  <c:v>IBR</c:v>
                </c:pt>
              </c:strCache>
            </c:strRef>
          </c:cat>
          <c:val>
            <c:numRef>
              <c:f>'[1]Informe - P2'!$Z$74:$Z$78</c:f>
              <c:numCache>
                <c:formatCode>General</c:formatCode>
                <c:ptCount val="5"/>
                <c:pt idx="0">
                  <c:v>1.5541499634770863E-2</c:v>
                </c:pt>
                <c:pt idx="1">
                  <c:v>2.3065173066996344E-2</c:v>
                </c:pt>
                <c:pt idx="2">
                  <c:v>0.86880398554776106</c:v>
                </c:pt>
                <c:pt idx="3">
                  <c:v>8.3360921352396977E-2</c:v>
                </c:pt>
                <c:pt idx="4">
                  <c:v>9.2284203980748207E-3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3B-429A-A762-FD309F5A37B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1282545591034374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A-43C5-82B7-698AC7912B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0A-43C5-82B7-698AC7912BD1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0A-43C5-82B7-698AC7912B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0A-43C5-82B7-698AC7912BD1}"/>
              </c:ext>
            </c:extLst>
          </c:dPt>
          <c:dLbls>
            <c:dLbl>
              <c:idx val="0"/>
              <c:layout>
                <c:manualLayout>
                  <c:x val="9.6174753683170036E-2"/>
                  <c:y val="1.0801926916644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0-1 Year</a:t>
                    </a:r>
                    <a:r>
                      <a:rPr lang="en-US" baseline="0"/>
                      <a:t>
</a:t>
                    </a:r>
                    <a:fld id="{1D5A7A48-3875-4EDB-B5F5-F44BB871226E}" type="PERCENTAGE">
                      <a:rPr lang="en-US" baseline="0"/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00A-43C5-82B7-698AC7912BD1}"/>
                </c:ext>
              </c:extLst>
            </c:dLbl>
            <c:dLbl>
              <c:idx val="1"/>
              <c:layout>
                <c:manualLayout>
                  <c:x val="-0.19652080916447845"/>
                  <c:y val="0.108083677399151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1-5 Years</a:t>
                    </a:r>
                    <a:r>
                      <a:rPr lang="en-US" baseline="0"/>
                      <a:t>
</a:t>
                    </a:r>
                    <a:fld id="{AB8288F7-96E2-440F-A163-E1910658B36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64979302911085"/>
                      <c:h val="0.24421069931793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00A-43C5-82B7-698AC7912BD1}"/>
                </c:ext>
              </c:extLst>
            </c:dLbl>
            <c:dLbl>
              <c:idx val="2"/>
              <c:layout>
                <c:manualLayout>
                  <c:x val="0.1900622612760087"/>
                  <c:y val="-0.132010225362185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5-10 Years</a:t>
                    </a:r>
                    <a:r>
                      <a:rPr lang="en-US" baseline="0"/>
                      <a:t>
</a:t>
                    </a:r>
                    <a:fld id="{A34BE42E-CC2A-4586-9DCD-A6CB39754C0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00A-43C5-82B7-698AC7912BD1}"/>
                </c:ext>
              </c:extLst>
            </c:dLbl>
            <c:dLbl>
              <c:idx val="3"/>
              <c:layout>
                <c:manualLayout>
                  <c:x val="0.20376092561063611"/>
                  <c:y val="0.239886463832556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+10 Years</a:t>
                    </a:r>
                    <a:r>
                      <a:rPr lang="en-US" baseline="0"/>
                      <a:t>
</a:t>
                    </a:r>
                    <a:fld id="{1060591B-3F3E-4F1F-80DE-646CAA64BD0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19557136568242"/>
                      <c:h val="0.24421069931793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00A-43C5-82B7-698AC7912B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- P2'!$U$74:$U$77</c:f>
              <c:strCache>
                <c:ptCount val="4"/>
                <c:pt idx="0">
                  <c:v>0-1 Año</c:v>
                </c:pt>
                <c:pt idx="1">
                  <c:v>1-5 Años</c:v>
                </c:pt>
                <c:pt idx="2">
                  <c:v>5-10 Años</c:v>
                </c:pt>
                <c:pt idx="3">
                  <c:v>+10 Años</c:v>
                </c:pt>
              </c:strCache>
            </c:strRef>
          </c:cat>
          <c:val>
            <c:numRef>
              <c:f>'[1]Informe - P2'!$V$74:$V$77</c:f>
              <c:numCache>
                <c:formatCode>General</c:formatCode>
                <c:ptCount val="4"/>
                <c:pt idx="0">
                  <c:v>7.0381578737089591E-4</c:v>
                </c:pt>
                <c:pt idx="1">
                  <c:v>0.33592942889741145</c:v>
                </c:pt>
                <c:pt idx="2">
                  <c:v>0.42688367178190906</c:v>
                </c:pt>
                <c:pt idx="3">
                  <c:v>0.23648308353330863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0A-43C5-82B7-698AC7912BD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11</xdr:col>
      <xdr:colOff>480970</xdr:colOff>
      <xdr:row>63</xdr:row>
      <xdr:rowOff>63000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1077366</xdr:colOff>
      <xdr:row>65</xdr:row>
      <xdr:rowOff>67236</xdr:rowOff>
    </xdr:from>
    <xdr:to>
      <xdr:col>11</xdr:col>
      <xdr:colOff>1051753</xdr:colOff>
      <xdr:row>76</xdr:row>
      <xdr:rowOff>99737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822831</xdr:colOff>
      <xdr:row>65</xdr:row>
      <xdr:rowOff>168089</xdr:rowOff>
    </xdr:from>
    <xdr:to>
      <xdr:col>9</xdr:col>
      <xdr:colOff>304159</xdr:colOff>
      <xdr:row>76</xdr:row>
      <xdr:rowOff>200590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153680</xdr:colOff>
      <xdr:row>65</xdr:row>
      <xdr:rowOff>0</xdr:rowOff>
    </xdr:from>
    <xdr:to>
      <xdr:col>6</xdr:col>
      <xdr:colOff>587508</xdr:colOff>
      <xdr:row>76</xdr:row>
      <xdr:rowOff>144559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11207</xdr:rowOff>
    </xdr:from>
    <xdr:to>
      <xdr:col>3</xdr:col>
      <xdr:colOff>414618</xdr:colOff>
      <xdr:row>76</xdr:row>
      <xdr:rowOff>43708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145677</xdr:colOff>
      <xdr:row>0</xdr:row>
      <xdr:rowOff>100853</xdr:rowOff>
    </xdr:from>
    <xdr:to>
      <xdr:col>3</xdr:col>
      <xdr:colOff>57922</xdr:colOff>
      <xdr:row>5</xdr:row>
      <xdr:rowOff>184235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5" t="34265" r="34938" b="33847"/>
        <a:stretch/>
      </xdr:blipFill>
      <xdr:spPr>
        <a:xfrm>
          <a:off x="392206" y="100853"/>
          <a:ext cx="2097392" cy="12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-a\Cfn_Dfr\Informes%20PFI\Informe%20Condiciones%20de%20Deuda\2021\1T-2021\Informe%20Condiciones%20de%20Deuda%201T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 - P1"/>
      <sheetName val="Informe - P2"/>
      <sheetName val="Deuda Consolidada"/>
      <sheetName val="Deuda CP"/>
      <sheetName val="Deuda Activa"/>
      <sheetName val="ECOPETROL"/>
      <sheetName val="Reficar Exim"/>
      <sheetName val="Reficar EXIM-HSBC"/>
      <sheetName val="Reficar EKN-HSBC"/>
      <sheetName val="Reficar SACE-BBVA"/>
      <sheetName val="Reficar SACE-Tokyo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Scotia"/>
      <sheetName val="Linea Mizuho"/>
      <sheetName val="Bono Local 2020"/>
      <sheetName val="Bono Local 2040"/>
      <sheetName val="Bono Local 2023"/>
      <sheetName val="Bono Local 2028"/>
      <sheetName val="Bono Local 2043"/>
      <sheetName val="Bono Intl 2023-1"/>
      <sheetName val="Bono Intl 2023-2"/>
      <sheetName val="Bono Intl 2025"/>
      <sheetName val="Bono Intl 2026"/>
      <sheetName val="Bono Intl 2030"/>
      <sheetName val="Bono Intl 2043"/>
      <sheetName val="Bono Intl 2045"/>
      <sheetName val="OCENSA"/>
      <sheetName val="Bono Intl 2021 Ocensa"/>
      <sheetName val="Bono Intl 2027 Ocensa"/>
      <sheetName val="ODL"/>
      <sheetName val="Leasing ODL"/>
      <sheetName val="Credito Sind ODL"/>
      <sheetName val="BICENTENARIO"/>
      <sheetName val="Credito Sind OBC"/>
      <sheetName val="INVERCOLSA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Tasas de Interes"/>
      <sheetName val="Tasas Swap"/>
      <sheetName val="Tasa Swap 2"/>
      <sheetName val="Bloomberg"/>
      <sheetName val="Proyección IPC, DTF, IBR, Libor"/>
    </sheetNames>
    <sheetDataSet>
      <sheetData sheetId="0"/>
      <sheetData sheetId="1"/>
      <sheetData sheetId="2">
        <row r="45">
          <cell r="AD45" t="str">
            <v>Ecopetrol</v>
          </cell>
          <cell r="AE45" t="str">
            <v>Ocensa</v>
          </cell>
          <cell r="AF45" t="str">
            <v>ODL</v>
          </cell>
          <cell r="AG45" t="str">
            <v>Bicentenario</v>
          </cell>
          <cell r="AH45" t="str">
            <v>Invercolsa</v>
          </cell>
        </row>
        <row r="48">
          <cell r="AC48">
            <v>2021</v>
          </cell>
          <cell r="AD48">
            <v>269.884214676125</v>
          </cell>
          <cell r="AE48">
            <v>0</v>
          </cell>
          <cell r="AF48">
            <v>3.0554558275189549</v>
          </cell>
          <cell r="AG48">
            <v>55.634200449034154</v>
          </cell>
          <cell r="AH48">
            <v>23.482325279880449</v>
          </cell>
          <cell r="AJ48">
            <v>352.05619623255853</v>
          </cell>
        </row>
        <row r="49">
          <cell r="AC49">
            <v>2022</v>
          </cell>
          <cell r="AD49">
            <v>324.53277235537507</v>
          </cell>
          <cell r="AE49">
            <v>0</v>
          </cell>
          <cell r="AF49">
            <v>3.2696311637224991</v>
          </cell>
          <cell r="AG49">
            <v>58.022537336997729</v>
          </cell>
          <cell r="AH49">
            <v>17.88156461782977</v>
          </cell>
          <cell r="AJ49">
            <v>403.70650547392512</v>
          </cell>
        </row>
        <row r="50">
          <cell r="AC50">
            <v>2023</v>
          </cell>
          <cell r="AD50">
            <v>2851.0916887540911</v>
          </cell>
          <cell r="AE50">
            <v>0</v>
          </cell>
          <cell r="AF50">
            <v>3.4988193416188493</v>
          </cell>
          <cell r="AG50">
            <v>60.832345440484318</v>
          </cell>
          <cell r="AH50">
            <v>16.479400946654923</v>
          </cell>
          <cell r="AJ50">
            <v>2931.9022544828495</v>
          </cell>
        </row>
        <row r="51">
          <cell r="AC51">
            <v>2024</v>
          </cell>
          <cell r="AD51">
            <v>353.82275631449994</v>
          </cell>
          <cell r="AE51">
            <v>0</v>
          </cell>
          <cell r="AF51">
            <v>3.7440727018728479</v>
          </cell>
          <cell r="AG51">
            <v>39.711954529276923</v>
          </cell>
          <cell r="AH51">
            <v>15.26979773776284</v>
          </cell>
          <cell r="AJ51">
            <v>412.54858128341249</v>
          </cell>
        </row>
        <row r="52">
          <cell r="AC52">
            <v>2025</v>
          </cell>
          <cell r="AD52">
            <v>1467.2285255974998</v>
          </cell>
          <cell r="AE52">
            <v>0</v>
          </cell>
          <cell r="AF52">
            <v>4.0065173500565754</v>
          </cell>
          <cell r="AG52">
            <v>0</v>
          </cell>
          <cell r="AH52">
            <v>10.668785044515388</v>
          </cell>
          <cell r="AJ52">
            <v>1481.9038279920717</v>
          </cell>
        </row>
        <row r="53">
          <cell r="AC53">
            <v>2026</v>
          </cell>
          <cell r="AD53">
            <v>1660.469951877375</v>
          </cell>
          <cell r="AE53">
            <v>0</v>
          </cell>
          <cell r="AF53">
            <v>4.2873583272768165</v>
          </cell>
          <cell r="AG53">
            <v>0</v>
          </cell>
          <cell r="AH53">
            <v>0</v>
          </cell>
          <cell r="AJ53">
            <v>1664.7573102046517</v>
          </cell>
        </row>
        <row r="54">
          <cell r="AC54">
            <v>2027</v>
          </cell>
          <cell r="AD54">
            <v>45.848557679249993</v>
          </cell>
          <cell r="AE54">
            <v>500</v>
          </cell>
          <cell r="AF54">
            <v>4.5878851432429961</v>
          </cell>
          <cell r="AG54">
            <v>0</v>
          </cell>
          <cell r="AH54">
            <v>0</v>
          </cell>
          <cell r="AJ54">
            <v>550.43644282249295</v>
          </cell>
        </row>
        <row r="55">
          <cell r="AC55">
            <v>2028</v>
          </cell>
          <cell r="AD55">
            <v>92.99126818681745</v>
          </cell>
          <cell r="AE55">
            <v>0</v>
          </cell>
          <cell r="AF55">
            <v>4.9094776971812415</v>
          </cell>
          <cell r="AG55">
            <v>0</v>
          </cell>
          <cell r="AH55">
            <v>0</v>
          </cell>
          <cell r="AJ55">
            <v>97.900745883998695</v>
          </cell>
        </row>
        <row r="56">
          <cell r="AC56">
            <v>2029</v>
          </cell>
          <cell r="AD56">
            <v>0</v>
          </cell>
          <cell r="AE56">
            <v>0</v>
          </cell>
          <cell r="AF56">
            <v>5.2536126137810397</v>
          </cell>
          <cell r="AG56">
            <v>0</v>
          </cell>
          <cell r="AH56">
            <v>0</v>
          </cell>
          <cell r="AJ56">
            <v>5.2536126137810397</v>
          </cell>
        </row>
        <row r="57">
          <cell r="AC57">
            <v>2030</v>
          </cell>
          <cell r="AD57">
            <v>2000</v>
          </cell>
          <cell r="AE57">
            <v>0</v>
          </cell>
          <cell r="AF57">
            <v>5.6218700232666148</v>
          </cell>
          <cell r="AG57">
            <v>0</v>
          </cell>
          <cell r="AH57">
            <v>0</v>
          </cell>
          <cell r="AJ57">
            <v>2005.6218700232666</v>
          </cell>
        </row>
        <row r="58">
          <cell r="AC58">
            <v>2031</v>
          </cell>
          <cell r="AD58">
            <v>0</v>
          </cell>
          <cell r="AE58">
            <v>0</v>
          </cell>
          <cell r="AF58">
            <v>6.0159408167244495</v>
          </cell>
          <cell r="AG58">
            <v>0</v>
          </cell>
          <cell r="AH58">
            <v>0</v>
          </cell>
          <cell r="AJ58">
            <v>6.0159408167244495</v>
          </cell>
        </row>
        <row r="59">
          <cell r="AC59">
            <v>2032</v>
          </cell>
          <cell r="AD59">
            <v>0</v>
          </cell>
          <cell r="AE59">
            <v>0</v>
          </cell>
          <cell r="AF59">
            <v>5.8843505305392254</v>
          </cell>
          <cell r="AG59">
            <v>0</v>
          </cell>
          <cell r="AH59">
            <v>0</v>
          </cell>
        </row>
        <row r="60">
          <cell r="AC60">
            <v>2040</v>
          </cell>
          <cell r="AD60">
            <v>76.078899411545905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76.078899411545905</v>
          </cell>
        </row>
        <row r="61">
          <cell r="AC61">
            <v>2043</v>
          </cell>
          <cell r="AD61">
            <v>920.36562293445661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920.36562293445661</v>
          </cell>
        </row>
        <row r="62">
          <cell r="AC62">
            <v>2045</v>
          </cell>
          <cell r="AD62">
            <v>2000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2000</v>
          </cell>
        </row>
        <row r="74">
          <cell r="U74" t="str">
            <v>0-1 Año</v>
          </cell>
          <cell r="V74">
            <v>7.0381578737089591E-4</v>
          </cell>
          <cell r="Y74" t="str">
            <v>DTF</v>
          </cell>
          <cell r="Z74">
            <v>1.5541499634770863E-2</v>
          </cell>
        </row>
        <row r="75">
          <cell r="U75" t="str">
            <v>1-5 Años</v>
          </cell>
          <cell r="V75">
            <v>0.33592942889741145</v>
          </cell>
          <cell r="Y75" t="str">
            <v>IPC</v>
          </cell>
          <cell r="Z75">
            <v>2.3065173066996344E-2</v>
          </cell>
          <cell r="AC75" t="str">
            <v>USD</v>
          </cell>
          <cell r="AD75">
            <v>0.95201308487152447</v>
          </cell>
          <cell r="AG75" t="str">
            <v>Bonos Locales</v>
          </cell>
          <cell r="AH75">
            <v>2.2064157058255793E-2</v>
          </cell>
        </row>
        <row r="76">
          <cell r="U76" t="str">
            <v>5-10 Años</v>
          </cell>
          <cell r="V76">
            <v>0.42688367178190906</v>
          </cell>
          <cell r="Y76" t="str">
            <v>Tasa Fija</v>
          </cell>
          <cell r="Z76">
            <v>0.86880398554776106</v>
          </cell>
          <cell r="AC76" t="str">
            <v>COP</v>
          </cell>
          <cell r="AD76">
            <v>4.7986915128475499E-2</v>
          </cell>
          <cell r="AG76" t="str">
            <v>Bonos Intl.</v>
          </cell>
          <cell r="AH76">
            <v>0.76376538877395184</v>
          </cell>
        </row>
        <row r="77">
          <cell r="U77" t="str">
            <v>+10 Años</v>
          </cell>
          <cell r="V77">
            <v>0.23648308353330863</v>
          </cell>
          <cell r="Y77" t="str">
            <v>LIBOR</v>
          </cell>
          <cell r="Z77">
            <v>8.3360921352396977E-2</v>
          </cell>
          <cell r="AG77" t="str">
            <v>Crédito Local</v>
          </cell>
          <cell r="AH77">
            <v>2.1776365744369176E-2</v>
          </cell>
        </row>
        <row r="78">
          <cell r="Y78" t="str">
            <v>IBR</v>
          </cell>
          <cell r="Z78">
            <v>9.2284203980748207E-3</v>
          </cell>
          <cell r="AG78" t="str">
            <v>Crédito Intl.</v>
          </cell>
          <cell r="AH78">
            <v>7.152255782792824E-2</v>
          </cell>
        </row>
        <row r="79">
          <cell r="AG79" t="str">
            <v>ECA</v>
          </cell>
          <cell r="AH79">
            <v>0.11672513826964442</v>
          </cell>
        </row>
        <row r="80">
          <cell r="AG80" t="str">
            <v>Leasing Local</v>
          </cell>
          <cell r="AH80">
            <v>4.1463923258505354E-3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0">
    <pageSetUpPr fitToPage="1"/>
  </sheetPr>
  <dimension ref="B2:AH77"/>
  <sheetViews>
    <sheetView showGridLines="0" tabSelected="1" zoomScale="85" zoomScaleNormal="85" workbookViewId="0">
      <selection activeCell="J7" sqref="J7"/>
    </sheetView>
  </sheetViews>
  <sheetFormatPr baseColWidth="10" defaultRowHeight="14.5" x14ac:dyDescent="0.35"/>
  <cols>
    <col min="1" max="1" width="3.7265625" customWidth="1"/>
    <col min="2" max="2" width="17.54296875" customWidth="1"/>
    <col min="3" max="3" width="15.1796875" bestFit="1" customWidth="1"/>
    <col min="4" max="4" width="16.7265625" customWidth="1"/>
    <col min="5" max="5" width="21.453125" customWidth="1"/>
    <col min="6" max="6" width="13.54296875" customWidth="1"/>
    <col min="7" max="7" width="21.81640625" customWidth="1"/>
    <col min="8" max="8" width="12.81640625" bestFit="1" customWidth="1"/>
    <col min="9" max="9" width="17.7265625" customWidth="1"/>
    <col min="10" max="10" width="17.54296875" customWidth="1"/>
    <col min="11" max="11" width="23.26953125" customWidth="1"/>
    <col min="12" max="12" width="21.26953125" customWidth="1"/>
    <col min="13" max="13" width="2.26953125" customWidth="1"/>
    <col min="15" max="15" width="11.7265625" bestFit="1" customWidth="1"/>
    <col min="16" max="16" width="19" bestFit="1" customWidth="1"/>
    <col min="18" max="18" width="11.7265625" bestFit="1" customWidth="1"/>
    <col min="19" max="19" width="19" bestFit="1" customWidth="1"/>
    <col min="21" max="21" width="11.7265625" bestFit="1" customWidth="1"/>
    <col min="22" max="22" width="25" bestFit="1" customWidth="1"/>
    <col min="24" max="24" width="11.7265625" bestFit="1" customWidth="1"/>
    <col min="25" max="25" width="26.453125" bestFit="1" customWidth="1"/>
    <col min="27" max="27" width="11.7265625" bestFit="1" customWidth="1"/>
    <col min="28" max="28" width="12.54296875" bestFit="1" customWidth="1"/>
    <col min="30" max="30" width="11.7265625" bestFit="1" customWidth="1"/>
    <col min="31" max="31" width="13.453125" bestFit="1" customWidth="1"/>
    <col min="33" max="33" width="11.7265625" bestFit="1" customWidth="1"/>
    <col min="34" max="34" width="18.453125" bestFit="1" customWidth="1"/>
  </cols>
  <sheetData>
    <row r="2" spans="2:16" ht="23.25" customHeight="1" x14ac:dyDescent="0.35">
      <c r="D2" s="73" t="s">
        <v>16</v>
      </c>
      <c r="E2" s="73"/>
      <c r="F2" s="73"/>
      <c r="G2" s="73"/>
      <c r="H2" s="73"/>
      <c r="I2" s="73"/>
      <c r="J2" s="1"/>
      <c r="O2" s="2"/>
    </row>
    <row r="3" spans="2:16" ht="23.25" customHeight="1" x14ac:dyDescent="0.35">
      <c r="D3" s="73"/>
      <c r="E3" s="73"/>
      <c r="F3" s="73"/>
      <c r="G3" s="73"/>
      <c r="H3" s="73"/>
      <c r="I3" s="73"/>
      <c r="J3" s="3"/>
    </row>
    <row r="4" spans="2:16" ht="15.5" x14ac:dyDescent="0.35">
      <c r="B4" s="4"/>
      <c r="C4" s="4"/>
      <c r="D4" s="70" t="s">
        <v>55</v>
      </c>
      <c r="E4" s="71"/>
      <c r="F4" s="71"/>
      <c r="G4" s="71"/>
      <c r="H4" s="71"/>
      <c r="I4" s="71"/>
      <c r="J4" s="5"/>
    </row>
    <row r="5" spans="2:16" ht="15.5" x14ac:dyDescent="0.35">
      <c r="B5" s="4"/>
      <c r="C5" s="4"/>
      <c r="D5" s="72" t="s">
        <v>56</v>
      </c>
      <c r="E5" s="72"/>
      <c r="F5" s="72"/>
      <c r="G5" s="72"/>
      <c r="H5" s="72"/>
      <c r="I5" s="72"/>
      <c r="J5" s="5"/>
    </row>
    <row r="6" spans="2:16" ht="15.5" x14ac:dyDescent="0.35">
      <c r="B6" s="4"/>
      <c r="C6" s="4"/>
      <c r="D6" s="6"/>
      <c r="E6" s="6"/>
      <c r="F6" s="6"/>
      <c r="G6" s="6"/>
      <c r="H6" s="6"/>
      <c r="I6" s="5"/>
      <c r="J6" s="5"/>
    </row>
    <row r="7" spans="2:16" ht="15.5" x14ac:dyDescent="0.35">
      <c r="C7" s="4"/>
      <c r="D7" s="4"/>
      <c r="E7" s="4"/>
      <c r="F7" s="4"/>
      <c r="G7" s="4"/>
      <c r="H7" s="4"/>
      <c r="I7" s="4"/>
      <c r="J7" s="4"/>
      <c r="K7" s="4"/>
      <c r="O7" s="7"/>
    </row>
    <row r="8" spans="2:16" ht="15.5" x14ac:dyDescent="0.35">
      <c r="C8" s="4"/>
      <c r="D8" s="8" t="s">
        <v>18</v>
      </c>
      <c r="E8" s="8"/>
      <c r="F8" s="4"/>
      <c r="G8" s="4"/>
      <c r="H8" s="4"/>
      <c r="I8" s="4"/>
      <c r="J8" s="4"/>
      <c r="K8" s="4"/>
      <c r="L8" s="4"/>
      <c r="P8" s="7"/>
    </row>
    <row r="9" spans="2:16" ht="15.5" x14ac:dyDescent="0.35">
      <c r="C9" s="4"/>
      <c r="D9" s="54" t="s">
        <v>17</v>
      </c>
      <c r="E9" s="55"/>
      <c r="F9" s="43" t="s">
        <v>19</v>
      </c>
      <c r="G9" s="43" t="s">
        <v>0</v>
      </c>
      <c r="H9" s="43" t="s">
        <v>1</v>
      </c>
      <c r="I9" s="43" t="s">
        <v>33</v>
      </c>
      <c r="J9" s="4"/>
      <c r="K9" s="4"/>
      <c r="L9" s="4"/>
      <c r="P9" s="10"/>
    </row>
    <row r="10" spans="2:16" ht="15.5" x14ac:dyDescent="0.35">
      <c r="C10" s="4"/>
      <c r="D10" s="56"/>
      <c r="E10" s="57"/>
      <c r="F10" s="44" t="s">
        <v>2</v>
      </c>
      <c r="G10" s="44" t="s">
        <v>3</v>
      </c>
      <c r="H10" s="44" t="s">
        <v>4</v>
      </c>
      <c r="I10" s="44" t="s">
        <v>20</v>
      </c>
      <c r="J10" s="4"/>
      <c r="K10" s="4"/>
      <c r="L10" s="4"/>
      <c r="P10" s="7"/>
    </row>
    <row r="11" spans="2:16" ht="15.5" x14ac:dyDescent="0.35">
      <c r="C11" s="4"/>
      <c r="D11" s="58" t="s">
        <v>5</v>
      </c>
      <c r="E11" s="59"/>
      <c r="F11" s="45">
        <v>11777.76097714724</v>
      </c>
      <c r="G11" s="11">
        <v>1063350</v>
      </c>
      <c r="H11" s="11">
        <v>12062.3142577989</v>
      </c>
      <c r="I11" s="12">
        <v>9.369954581337975</v>
      </c>
      <c r="J11" s="4"/>
      <c r="K11" s="4"/>
      <c r="L11" s="4"/>
      <c r="P11" s="10"/>
    </row>
    <row r="12" spans="2:16" ht="15.5" x14ac:dyDescent="0.35">
      <c r="C12" s="4"/>
      <c r="D12" s="58" t="s">
        <v>6</v>
      </c>
      <c r="E12" s="59"/>
      <c r="F12" s="11">
        <v>500</v>
      </c>
      <c r="G12" s="11">
        <v>0</v>
      </c>
      <c r="H12" s="11">
        <v>500</v>
      </c>
      <c r="I12" s="12">
        <v>6.2904109589041104</v>
      </c>
      <c r="J12" s="4"/>
      <c r="K12" s="4"/>
      <c r="L12" s="4"/>
    </row>
    <row r="13" spans="2:16" ht="15.5" x14ac:dyDescent="0.35">
      <c r="C13" s="4"/>
      <c r="D13" s="58" t="s">
        <v>7</v>
      </c>
      <c r="E13" s="59"/>
      <c r="F13" s="11">
        <v>0</v>
      </c>
      <c r="G13" s="11">
        <v>749000</v>
      </c>
      <c r="H13" s="11">
        <v>200.43297804870872</v>
      </c>
      <c r="I13" s="12">
        <v>1.6261445397516325</v>
      </c>
      <c r="J13" s="4"/>
      <c r="K13" s="4"/>
      <c r="L13" s="4"/>
    </row>
    <row r="14" spans="2:16" ht="15.5" x14ac:dyDescent="0.35">
      <c r="C14" s="4"/>
      <c r="D14" s="58" t="s">
        <v>8</v>
      </c>
      <c r="E14" s="59"/>
      <c r="F14" s="11">
        <v>0</v>
      </c>
      <c r="G14" s="11">
        <v>199515.20597751855</v>
      </c>
      <c r="H14" s="11">
        <v>53.390423097564181</v>
      </c>
      <c r="I14" s="12">
        <v>6.5682522114150617</v>
      </c>
      <c r="J14" s="4"/>
      <c r="K14" s="4"/>
      <c r="L14" s="4"/>
    </row>
    <row r="15" spans="2:16" ht="15.5" x14ac:dyDescent="0.35">
      <c r="C15" s="4"/>
      <c r="D15" s="58" t="s">
        <v>9</v>
      </c>
      <c r="E15" s="59"/>
      <c r="F15" s="11">
        <v>0</v>
      </c>
      <c r="G15" s="11">
        <v>300794.46496021998</v>
      </c>
      <c r="H15" s="11">
        <v>80.492830964679356</v>
      </c>
      <c r="I15" s="12">
        <v>2.0570004198560059</v>
      </c>
      <c r="J15" s="4"/>
      <c r="K15" s="4"/>
      <c r="L15" s="4"/>
    </row>
    <row r="16" spans="2:16" ht="15.5" x14ac:dyDescent="0.35">
      <c r="C16" s="4"/>
      <c r="D16" s="61" t="s">
        <v>54</v>
      </c>
      <c r="E16" s="62"/>
      <c r="F16" s="48">
        <v>12277.76097714724</v>
      </c>
      <c r="G16" s="48">
        <v>2312659.6709377384</v>
      </c>
      <c r="H16" s="48">
        <v>12896.630489909852</v>
      </c>
      <c r="I16" s="49">
        <v>9.0166925189916949</v>
      </c>
      <c r="J16" s="4"/>
      <c r="K16" s="4"/>
      <c r="L16" s="4"/>
      <c r="P16" s="7"/>
    </row>
    <row r="17" spans="2:16" ht="15.5" x14ac:dyDescent="0.35">
      <c r="C17" s="4"/>
      <c r="D17" s="13"/>
      <c r="E17" s="13"/>
      <c r="F17" s="14"/>
      <c r="G17" s="14"/>
      <c r="H17" s="14"/>
      <c r="I17" s="15"/>
      <c r="J17" s="4"/>
      <c r="K17" s="4"/>
      <c r="L17" s="4"/>
      <c r="P17" s="7"/>
    </row>
    <row r="18" spans="2:16" ht="15.75" customHeight="1" x14ac:dyDescent="0.35">
      <c r="C18" s="4"/>
      <c r="D18" s="63" t="s">
        <v>21</v>
      </c>
      <c r="E18" s="64"/>
      <c r="F18" s="76">
        <v>1683.8553558199999</v>
      </c>
      <c r="G18" s="76">
        <v>0</v>
      </c>
      <c r="H18" s="76">
        <v>1683.8553558199999</v>
      </c>
      <c r="I18" s="74">
        <v>18.395704344665997</v>
      </c>
      <c r="J18" s="16"/>
      <c r="K18" s="16"/>
      <c r="L18" s="16"/>
      <c r="P18" s="7"/>
    </row>
    <row r="19" spans="2:16" ht="15.5" x14ac:dyDescent="0.35">
      <c r="C19" s="4"/>
      <c r="D19" s="65"/>
      <c r="E19" s="66"/>
      <c r="F19" s="76"/>
      <c r="G19" s="76"/>
      <c r="H19" s="76"/>
      <c r="I19" s="75"/>
      <c r="J19" s="16"/>
      <c r="K19" s="16"/>
      <c r="L19" s="16"/>
      <c r="P19" s="7"/>
    </row>
    <row r="20" spans="2:16" ht="15.5" x14ac:dyDescent="0.35">
      <c r="C20" s="4"/>
      <c r="D20" s="60" t="str">
        <f>+"Nominal values, figures converted to USD with the exchange rate as of  "&amp; TEXT(D4,"d-mmm-yy")</f>
        <v>Nominal values, figures converted to USD with the exchange rate as of  31-mar-21</v>
      </c>
      <c r="E20" s="60"/>
      <c r="F20" s="60"/>
      <c r="G20" s="60"/>
      <c r="H20" s="60"/>
      <c r="I20" s="60"/>
      <c r="J20" s="17"/>
      <c r="K20" s="17"/>
      <c r="O20" s="7"/>
    </row>
    <row r="21" spans="2:16" ht="15.5" x14ac:dyDescent="0.35">
      <c r="C21" s="4"/>
      <c r="D21" s="60" t="s">
        <v>50</v>
      </c>
      <c r="E21" s="60"/>
      <c r="F21" s="60"/>
      <c r="G21" s="60"/>
      <c r="H21" s="15"/>
      <c r="I21" s="17"/>
      <c r="J21" s="17"/>
      <c r="K21" s="17"/>
      <c r="O21" s="7"/>
    </row>
    <row r="22" spans="2:16" ht="15.5" x14ac:dyDescent="0.35">
      <c r="C22" s="4"/>
      <c r="D22" s="60" t="s">
        <v>49</v>
      </c>
      <c r="E22" s="60"/>
      <c r="F22" s="60"/>
      <c r="G22" s="60"/>
      <c r="H22" s="15"/>
      <c r="I22" s="17"/>
      <c r="J22" s="17"/>
      <c r="K22" s="17"/>
      <c r="O22" s="7"/>
    </row>
    <row r="23" spans="2:16" ht="15.5" x14ac:dyDescent="0.35">
      <c r="C23" s="4"/>
      <c r="D23" s="60" t="s">
        <v>48</v>
      </c>
      <c r="E23" s="60"/>
      <c r="F23" s="60"/>
      <c r="G23" s="60"/>
      <c r="H23" s="15"/>
      <c r="I23" s="17"/>
      <c r="J23" s="17"/>
      <c r="K23" s="17"/>
      <c r="O23" s="7"/>
    </row>
    <row r="24" spans="2:16" ht="15.5" x14ac:dyDescent="0.35">
      <c r="B24" s="4"/>
      <c r="C24" s="4"/>
      <c r="D24" s="4"/>
      <c r="E24" s="4"/>
      <c r="F24" s="4"/>
      <c r="G24" s="18"/>
      <c r="H24" s="18"/>
      <c r="I24" s="4"/>
      <c r="J24" s="4"/>
      <c r="K24" s="7"/>
      <c r="L24" s="7"/>
      <c r="M24" s="7"/>
    </row>
    <row r="25" spans="2:16" ht="15.5" x14ac:dyDescent="0.35">
      <c r="B25" s="19" t="s">
        <v>22</v>
      </c>
      <c r="C25" s="4"/>
      <c r="D25" s="4"/>
      <c r="E25" s="4"/>
      <c r="F25" s="4"/>
      <c r="G25" s="4"/>
      <c r="H25" s="4"/>
      <c r="I25" s="19" t="s">
        <v>29</v>
      </c>
      <c r="J25" s="4"/>
      <c r="K25" s="4"/>
      <c r="O25" s="7"/>
    </row>
    <row r="26" spans="2:16" ht="30" customHeight="1" x14ac:dyDescent="0.35">
      <c r="B26" s="9" t="s">
        <v>23</v>
      </c>
      <c r="C26" s="20" t="s">
        <v>32</v>
      </c>
      <c r="D26" s="9" t="s">
        <v>25</v>
      </c>
      <c r="E26" s="20" t="s">
        <v>24</v>
      </c>
      <c r="F26" s="18"/>
      <c r="G26" s="18"/>
      <c r="H26" s="4"/>
      <c r="I26" s="46" t="s">
        <v>23</v>
      </c>
      <c r="J26" s="20" t="s">
        <v>32</v>
      </c>
      <c r="K26" s="9" t="s">
        <v>25</v>
      </c>
      <c r="L26" s="20" t="s">
        <v>24</v>
      </c>
      <c r="M26" s="21"/>
    </row>
    <row r="27" spans="2:16" ht="15.5" x14ac:dyDescent="0.35">
      <c r="B27" s="22">
        <v>45187</v>
      </c>
      <c r="C27" s="52">
        <v>2.4684931506849317</v>
      </c>
      <c r="D27" s="23">
        <v>5.8749999999999997E-2</v>
      </c>
      <c r="E27" s="24">
        <v>1800</v>
      </c>
      <c r="F27" s="30"/>
      <c r="G27" s="30"/>
      <c r="H27" s="4"/>
      <c r="I27" s="47" t="s">
        <v>27</v>
      </c>
      <c r="J27" s="52">
        <v>0</v>
      </c>
      <c r="K27" s="25">
        <v>3.9399999999999998E-2</v>
      </c>
      <c r="L27" s="24">
        <v>0</v>
      </c>
      <c r="M27" s="21"/>
    </row>
    <row r="28" spans="2:16" ht="15.5" x14ac:dyDescent="0.35">
      <c r="B28" s="47" t="s">
        <v>26</v>
      </c>
      <c r="C28" s="52">
        <v>3.8</v>
      </c>
      <c r="D28" s="26">
        <v>4.1250000000000002E-2</v>
      </c>
      <c r="E28" s="24">
        <v>1200</v>
      </c>
      <c r="F28" s="30"/>
      <c r="G28" s="30"/>
      <c r="H28" s="4"/>
      <c r="I28" s="47" t="s">
        <v>28</v>
      </c>
      <c r="J28" s="52">
        <v>19.684931506849313</v>
      </c>
      <c r="K28" s="25">
        <v>4.9000000000000002E-2</v>
      </c>
      <c r="L28" s="24">
        <v>284300</v>
      </c>
      <c r="M28" s="21"/>
      <c r="P28" s="7"/>
    </row>
    <row r="29" spans="2:16" ht="15.5" x14ac:dyDescent="0.35">
      <c r="B29" s="22">
        <v>46199</v>
      </c>
      <c r="C29" s="52">
        <v>5.2410958904109588</v>
      </c>
      <c r="D29" s="26">
        <v>5.3749999999999999E-2</v>
      </c>
      <c r="E29" s="24">
        <v>1500</v>
      </c>
      <c r="F29" s="30"/>
      <c r="G29" s="30"/>
      <c r="H29" s="4"/>
      <c r="I29" s="47" t="s">
        <v>40</v>
      </c>
      <c r="J29" s="52">
        <v>2.408219178082192</v>
      </c>
      <c r="K29" s="25">
        <v>4.5999999999999999E-2</v>
      </c>
      <c r="L29" s="24">
        <v>168600</v>
      </c>
      <c r="M29" s="21"/>
    </row>
    <row r="30" spans="2:16" ht="15.5" x14ac:dyDescent="0.35">
      <c r="B30" s="47" t="s">
        <v>51</v>
      </c>
      <c r="C30" s="52">
        <v>9.0849315068493155</v>
      </c>
      <c r="D30" s="26">
        <v>6.8750000000000006E-2</v>
      </c>
      <c r="E30" s="24">
        <v>2000</v>
      </c>
      <c r="F30" s="30"/>
      <c r="G30" s="30"/>
      <c r="H30" s="4"/>
      <c r="I30" s="47" t="s">
        <v>41</v>
      </c>
      <c r="J30" s="52">
        <v>7.4136986301369863</v>
      </c>
      <c r="K30" s="25">
        <v>4.9000000000000002E-2</v>
      </c>
      <c r="L30" s="24">
        <v>347500</v>
      </c>
      <c r="M30" s="21"/>
    </row>
    <row r="31" spans="2:16" ht="15.5" x14ac:dyDescent="0.35">
      <c r="B31" s="22">
        <v>52492</v>
      </c>
      <c r="C31" s="52">
        <v>22.482191780821918</v>
      </c>
      <c r="D31" s="26">
        <v>7.3749999999999996E-2</v>
      </c>
      <c r="E31" s="24">
        <v>850</v>
      </c>
      <c r="F31" s="30"/>
      <c r="G31" s="30"/>
      <c r="H31" s="4"/>
      <c r="I31" s="47" t="s">
        <v>42</v>
      </c>
      <c r="J31" s="52">
        <v>22.421917808219177</v>
      </c>
      <c r="K31" s="25">
        <v>5.1499999999999997E-2</v>
      </c>
      <c r="L31" s="24">
        <v>262950</v>
      </c>
      <c r="M31" s="21"/>
    </row>
    <row r="32" spans="2:16" ht="15.5" x14ac:dyDescent="0.35">
      <c r="B32" s="22">
        <v>53110</v>
      </c>
      <c r="C32" s="52">
        <v>24.175342465753424</v>
      </c>
      <c r="D32" s="23">
        <v>5.8749999999999997E-2</v>
      </c>
      <c r="E32" s="24">
        <v>2000</v>
      </c>
      <c r="F32" s="30"/>
      <c r="G32" s="30"/>
      <c r="H32" s="4"/>
      <c r="M32" s="21"/>
    </row>
    <row r="33" spans="2:34" ht="15.5" x14ac:dyDescent="0.35">
      <c r="B33" s="27"/>
      <c r="C33" s="28"/>
      <c r="D33" s="29"/>
      <c r="E33" s="30"/>
      <c r="F33" s="4"/>
      <c r="G33" s="27"/>
      <c r="H33" s="28"/>
      <c r="I33" s="31"/>
    </row>
    <row r="34" spans="2:34" ht="15.5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34" ht="15.5" x14ac:dyDescent="0.35">
      <c r="B35" s="19" t="s">
        <v>35</v>
      </c>
      <c r="C35" s="4"/>
      <c r="D35" s="4"/>
      <c r="E35" s="4"/>
      <c r="F35" s="4"/>
      <c r="G35" s="4"/>
      <c r="H35" s="4"/>
      <c r="I35" s="19" t="s">
        <v>53</v>
      </c>
      <c r="J35" s="4"/>
      <c r="K35" s="4"/>
    </row>
    <row r="36" spans="2:34" ht="35.25" customHeight="1" x14ac:dyDescent="0.35">
      <c r="B36" s="9" t="s">
        <v>30</v>
      </c>
      <c r="C36" s="46" t="s">
        <v>23</v>
      </c>
      <c r="D36" s="20" t="s">
        <v>32</v>
      </c>
      <c r="E36" s="69" t="s">
        <v>25</v>
      </c>
      <c r="F36" s="69"/>
      <c r="G36" s="20" t="s">
        <v>24</v>
      </c>
      <c r="H36" s="4"/>
      <c r="I36" s="51" t="s">
        <v>23</v>
      </c>
      <c r="J36" s="20" t="s">
        <v>32</v>
      </c>
      <c r="K36" s="51" t="s">
        <v>25</v>
      </c>
      <c r="L36" s="20" t="s">
        <v>24</v>
      </c>
    </row>
    <row r="37" spans="2:34" ht="15.5" x14ac:dyDescent="0.35">
      <c r="B37" s="22" t="s">
        <v>10</v>
      </c>
      <c r="C37" s="50" t="s">
        <v>38</v>
      </c>
      <c r="D37" s="12">
        <v>2.8151727974410683</v>
      </c>
      <c r="E37" s="67">
        <v>2.7799999999999998E-2</v>
      </c>
      <c r="F37" s="67"/>
      <c r="G37" s="32">
        <v>1305.125</v>
      </c>
      <c r="H37" s="4"/>
      <c r="I37" s="22">
        <v>45189</v>
      </c>
      <c r="J37" s="12">
        <v>2.7205479452054795</v>
      </c>
      <c r="K37" s="25" t="s">
        <v>52</v>
      </c>
      <c r="L37" s="24">
        <v>665</v>
      </c>
    </row>
    <row r="38" spans="2:34" ht="15.5" x14ac:dyDescent="0.35">
      <c r="B38" s="22" t="s">
        <v>11</v>
      </c>
      <c r="C38" s="50" t="s">
        <v>38</v>
      </c>
      <c r="D38" s="12">
        <v>2.8151727974410683</v>
      </c>
      <c r="E38" s="68">
        <v>6.0000000000000001E-3</v>
      </c>
      <c r="F38" s="68"/>
      <c r="G38" s="32">
        <v>49.25</v>
      </c>
      <c r="H38" s="4"/>
    </row>
    <row r="39" spans="2:34" ht="15.5" x14ac:dyDescent="0.35">
      <c r="B39" s="22" t="s">
        <v>11</v>
      </c>
      <c r="C39" s="50" t="s">
        <v>38</v>
      </c>
      <c r="D39" s="12">
        <v>2.8151727974410679</v>
      </c>
      <c r="E39" s="67">
        <v>4.0599999999999997E-2</v>
      </c>
      <c r="F39" s="67"/>
      <c r="G39" s="32">
        <v>47.560977166940006</v>
      </c>
      <c r="H39" s="4"/>
      <c r="I39" s="19" t="s">
        <v>43</v>
      </c>
      <c r="J39" s="4"/>
      <c r="K39" s="4"/>
    </row>
    <row r="40" spans="2:34" ht="34.5" customHeight="1" x14ac:dyDescent="0.35">
      <c r="B40" s="33" t="s">
        <v>12</v>
      </c>
      <c r="C40" s="50" t="s">
        <v>38</v>
      </c>
      <c r="D40" s="34">
        <v>2.8151727974410687</v>
      </c>
      <c r="E40" s="53" t="s">
        <v>36</v>
      </c>
      <c r="F40" s="53"/>
      <c r="G40" s="35">
        <v>103.42499998030003</v>
      </c>
      <c r="H40" s="4"/>
      <c r="I40" s="9" t="s">
        <v>46</v>
      </c>
      <c r="J40" s="20" t="s">
        <v>32</v>
      </c>
      <c r="K40" s="20" t="s">
        <v>24</v>
      </c>
      <c r="L40" s="4"/>
    </row>
    <row r="41" spans="2:34" ht="31" x14ac:dyDescent="0.35">
      <c r="B41" s="33" t="s">
        <v>13</v>
      </c>
      <c r="C41" s="50" t="s">
        <v>39</v>
      </c>
      <c r="D41" s="34">
        <v>2.9974710221285563</v>
      </c>
      <c r="E41" s="53" t="s">
        <v>37</v>
      </c>
      <c r="F41" s="53"/>
      <c r="G41" s="35">
        <v>257.39999999999998</v>
      </c>
      <c r="H41" s="4"/>
      <c r="I41" s="22" t="s">
        <v>14</v>
      </c>
      <c r="J41" s="32">
        <v>0</v>
      </c>
      <c r="K41" s="32">
        <v>0</v>
      </c>
      <c r="L41" s="4"/>
    </row>
    <row r="42" spans="2:34" ht="15.5" x14ac:dyDescent="0.35">
      <c r="B42" s="36"/>
      <c r="C42" s="37"/>
      <c r="D42" s="38"/>
      <c r="E42" s="38"/>
      <c r="F42" s="39"/>
      <c r="G42" s="4"/>
      <c r="H42" s="4"/>
      <c r="I42" s="22" t="s">
        <v>15</v>
      </c>
      <c r="J42" s="32">
        <v>0</v>
      </c>
      <c r="K42" s="32">
        <v>0</v>
      </c>
    </row>
    <row r="43" spans="2:34" ht="15.5" x14ac:dyDescent="0.35">
      <c r="B43" s="36"/>
      <c r="C43" s="37"/>
      <c r="D43" s="38"/>
      <c r="E43" s="38"/>
      <c r="F43" s="39"/>
      <c r="G43" s="4"/>
      <c r="H43" s="4"/>
      <c r="I43" s="4"/>
      <c r="J43" s="4"/>
      <c r="K43" s="4"/>
    </row>
    <row r="44" spans="2:34" ht="15.5" x14ac:dyDescent="0.35">
      <c r="B44" s="40" t="s">
        <v>31</v>
      </c>
      <c r="C44" s="41"/>
      <c r="D44" s="41"/>
      <c r="M44" s="4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5.5" x14ac:dyDescent="0.35">
      <c r="B45" s="19" t="s">
        <v>34</v>
      </c>
      <c r="M45" s="4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65" spans="2:10" ht="15.5" x14ac:dyDescent="0.35">
      <c r="B65" s="19" t="s">
        <v>44</v>
      </c>
      <c r="E65" s="19" t="s">
        <v>45</v>
      </c>
      <c r="H65" s="19" t="s">
        <v>46</v>
      </c>
      <c r="J65" s="19" t="s">
        <v>47</v>
      </c>
    </row>
    <row r="66" spans="2:10" ht="15.5" x14ac:dyDescent="0.35">
      <c r="B66" s="19"/>
      <c r="E66" s="19"/>
      <c r="H66" s="19"/>
      <c r="J66" s="19"/>
    </row>
    <row r="67" spans="2:10" ht="15.5" x14ac:dyDescent="0.35">
      <c r="B67" s="19"/>
      <c r="E67" s="19"/>
      <c r="H67" s="19"/>
      <c r="J67" s="19"/>
    </row>
    <row r="68" spans="2:10" ht="15.5" x14ac:dyDescent="0.35">
      <c r="B68" s="19"/>
      <c r="E68" s="19"/>
      <c r="H68" s="19"/>
      <c r="J68" s="19"/>
    </row>
    <row r="69" spans="2:10" ht="15.5" x14ac:dyDescent="0.35">
      <c r="B69" s="19"/>
      <c r="E69" s="19"/>
      <c r="H69" s="19"/>
      <c r="J69" s="19"/>
    </row>
    <row r="70" spans="2:10" ht="15.5" x14ac:dyDescent="0.35">
      <c r="B70" s="19"/>
      <c r="E70" s="19"/>
      <c r="H70" s="19"/>
      <c r="J70" s="19"/>
    </row>
    <row r="71" spans="2:10" ht="15.5" x14ac:dyDescent="0.35">
      <c r="B71" s="19"/>
      <c r="E71" s="19"/>
      <c r="H71" s="19"/>
      <c r="J71" s="19"/>
    </row>
    <row r="72" spans="2:10" ht="15.5" x14ac:dyDescent="0.35">
      <c r="B72" s="19"/>
      <c r="E72" s="19"/>
      <c r="H72" s="19"/>
      <c r="J72" s="19"/>
    </row>
    <row r="73" spans="2:10" ht="15.5" x14ac:dyDescent="0.35">
      <c r="B73" s="19"/>
      <c r="E73" s="19"/>
      <c r="H73" s="19"/>
      <c r="J73" s="19"/>
    </row>
    <row r="74" spans="2:10" ht="15.5" x14ac:dyDescent="0.35">
      <c r="B74" s="19"/>
      <c r="E74" s="19"/>
      <c r="H74" s="19"/>
      <c r="J74" s="19"/>
    </row>
    <row r="75" spans="2:10" ht="15.5" x14ac:dyDescent="0.35">
      <c r="B75" s="19"/>
      <c r="E75" s="19"/>
      <c r="H75" s="19"/>
      <c r="J75" s="19"/>
    </row>
    <row r="76" spans="2:10" ht="15.5" x14ac:dyDescent="0.35">
      <c r="B76" s="19"/>
      <c r="E76" s="19"/>
      <c r="H76" s="19"/>
      <c r="J76" s="19"/>
    </row>
    <row r="77" spans="2:10" ht="15.5" x14ac:dyDescent="0.35">
      <c r="B77" s="19"/>
      <c r="E77" s="19"/>
      <c r="H77" s="19"/>
      <c r="J77" s="19"/>
    </row>
  </sheetData>
  <mergeCells count="26">
    <mergeCell ref="D4:I4"/>
    <mergeCell ref="D5:I5"/>
    <mergeCell ref="D2:I3"/>
    <mergeCell ref="H20:I20"/>
    <mergeCell ref="D21:G21"/>
    <mergeCell ref="I18:I19"/>
    <mergeCell ref="D14:E14"/>
    <mergeCell ref="F18:F19"/>
    <mergeCell ref="G18:G19"/>
    <mergeCell ref="H18:H19"/>
    <mergeCell ref="E41:F41"/>
    <mergeCell ref="D9:E10"/>
    <mergeCell ref="D11:E11"/>
    <mergeCell ref="D12:E12"/>
    <mergeCell ref="D13:E13"/>
    <mergeCell ref="D20:G20"/>
    <mergeCell ref="D15:E15"/>
    <mergeCell ref="D16:E16"/>
    <mergeCell ref="D18:E19"/>
    <mergeCell ref="E37:F37"/>
    <mergeCell ref="E38:F38"/>
    <mergeCell ref="D22:G22"/>
    <mergeCell ref="D23:G23"/>
    <mergeCell ref="E36:F36"/>
    <mergeCell ref="E39:F39"/>
    <mergeCell ref="E40:F40"/>
  </mergeCells>
  <pageMargins left="0.23622047244094491" right="0.23622047244094491" top="0.25590551181102361" bottom="0.2559055118110236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Debt Portfolio - EG</vt:lpstr>
      <vt:lpstr>'Debt Portfolio - EG'!Área_de_impresión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ECP</dc:creator>
  <cp:lastModifiedBy>Camila Vergara Montoya</cp:lastModifiedBy>
  <cp:lastPrinted>2021-05-14T00:16:36Z</cp:lastPrinted>
  <dcterms:created xsi:type="dcterms:W3CDTF">2020-07-01T02:58:25Z</dcterms:created>
  <dcterms:modified xsi:type="dcterms:W3CDTF">2021-05-14T14:04:40Z</dcterms:modified>
</cp:coreProperties>
</file>