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1100" windowHeight="5640" firstSheet="7" activeTab="7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3">'ABRIL'!$B$1:$D$104</definedName>
    <definedName name="_xlnm.Print_Area" localSheetId="7">'AGOSTO'!$B$1:$D$113</definedName>
    <definedName name="_xlnm.Print_Area" localSheetId="11">'DICIEMBRE'!$A$1:$E$112</definedName>
    <definedName name="_xlnm.Print_Area" localSheetId="0">'ENERO'!$A$1:$C$87</definedName>
    <definedName name="_xlnm.Print_Area" localSheetId="1">'FEBRERO'!$A$1:$C$87</definedName>
    <definedName name="_xlnm.Print_Area" localSheetId="6">'JULIO'!$B$1:$D$113</definedName>
    <definedName name="_xlnm.Print_Area" localSheetId="5">'JUNIO'!$B$1:$D$113</definedName>
    <definedName name="_xlnm.Print_Area" localSheetId="2">'MARZO'!$A$1:$C$118</definedName>
    <definedName name="_xlnm.Print_Area" localSheetId="4">'MAYO'!$B$1:$D$113</definedName>
    <definedName name="_xlnm.Print_Area" localSheetId="10">'NOVIEMBRE'!$A$1:$E$112</definedName>
    <definedName name="_xlnm.Print_Area" localSheetId="9">'OCTUBRE'!$A$1:$E$112</definedName>
    <definedName name="_xlnm.Print_Area" localSheetId="8">'SEPTIEMBRE'!$A$1:$E$112</definedName>
  </definedNames>
  <calcPr fullCalcOnLoad="1"/>
</workbook>
</file>

<file path=xl/comments3.xml><?xml version="1.0" encoding="utf-8"?>
<comments xmlns="http://schemas.openxmlformats.org/spreadsheetml/2006/main">
  <authors>
    <author>e0992590</author>
  </authors>
  <commentList>
    <comment ref="A87" authorId="0">
      <text>
        <r>
          <rPr>
            <sz val="12"/>
            <rFont val="Tahoma"/>
            <family val="2"/>
          </rPr>
          <t xml:space="preserve">
Valor informado por Terpel en la Planta de Lizama.</t>
        </r>
      </text>
    </comment>
  </commentList>
</comments>
</file>

<file path=xl/sharedStrings.xml><?xml version="1.0" encoding="utf-8"?>
<sst xmlns="http://schemas.openxmlformats.org/spreadsheetml/2006/main" count="1827" uniqueCount="124">
  <si>
    <t xml:space="preserve">ESTRUCTURA DE PRECIOS DE COMBUSTIBLES LIQUIDOS </t>
  </si>
  <si>
    <t>ZONAS DE FRONTERA DEL DEPARTAMENTO NORTE DE SANTANDER</t>
  </si>
  <si>
    <t>(CON BASE EN EL ART. 1 DE LA LEY 681 DEL 9 DE AGOSTO DE 2001)</t>
  </si>
  <si>
    <t>ENTREGAS EN BARRANCABERMEJA   $/Galón</t>
  </si>
  <si>
    <t>COMPONENTES DEL PRECIO</t>
  </si>
  <si>
    <t>GASOLINA MOTOR</t>
  </si>
  <si>
    <t>ACPM (2)</t>
  </si>
  <si>
    <t>CORRIENTE (1)</t>
  </si>
  <si>
    <t>1. Ingreso al productor</t>
  </si>
  <si>
    <t>2. Transporte y/o manejo</t>
  </si>
  <si>
    <t>4. Precio de venta al distr. Mayorista</t>
  </si>
  <si>
    <t>5. Margen mayorista</t>
  </si>
  <si>
    <t>6. Precio de venta en planta de abasto mayorista</t>
  </si>
  <si>
    <t>7. Margen minorista</t>
  </si>
  <si>
    <t>8. Perdida por Evaporación</t>
  </si>
  <si>
    <t>9. Transporte planta de abasto a Est. de servicio (3)</t>
  </si>
  <si>
    <t>10. Sobretasa</t>
  </si>
  <si>
    <t>(1) Resolución del Ministerio de Minas y Energía No.18 0172 de 2003</t>
  </si>
  <si>
    <t>(2) Resolución del Ministerio de Minas y Energía No.18 0173 de 2003</t>
  </si>
  <si>
    <t>(3) Valor que será definido por el Comité Local de Precios del respectivo municipio</t>
  </si>
  <si>
    <t>ENTREGAS EN CARTAGENA   $/Galón</t>
  </si>
  <si>
    <t>ENTREGAS EN BARANOA - GALAPA   $/Galón</t>
  </si>
  <si>
    <t>PRODUCTO IMPORTADO - OCAÑA   $/Galón</t>
  </si>
  <si>
    <t xml:space="preserve">1. Ingreso al Importador </t>
  </si>
  <si>
    <t>2. Transporte Internacional a la Planta</t>
  </si>
  <si>
    <t>3. Margen del Terecero</t>
  </si>
  <si>
    <t>4. Almacenamiento y Manejo</t>
  </si>
  <si>
    <t>5. Recuperación de Costos Ley 681</t>
  </si>
  <si>
    <t>6. Precio maximo de venta de los terceros Aprob MME</t>
  </si>
  <si>
    <t>7. Margen Minorista</t>
  </si>
  <si>
    <t>9. Evaporación</t>
  </si>
  <si>
    <t>10. Transporte a Ocaña (Promedio)</t>
  </si>
  <si>
    <t>8. Sobretasa (Regular)</t>
  </si>
  <si>
    <t>11. Precio Venta a Publico</t>
  </si>
  <si>
    <t>(1) Resolución del Ministerio de Minas y Energía No.18 1461 de 2003</t>
  </si>
  <si>
    <t>(2) Resolución del Ministerio de Minas y Energía No.18 1460 de 2003</t>
  </si>
  <si>
    <t>VIGENCIA:  0:00 horas  1 de FEBRERO de  2004.</t>
  </si>
  <si>
    <t>NOTA: Dado que el Plan de Abastecimiento para el departamento de Norte de Santander con Pto.</t>
  </si>
  <si>
    <t>Importado no está habilitado no es posible establecer la estructura de Precios.</t>
  </si>
  <si>
    <t>VIGENCIA:  0:00 horas  1 de MARZO de  2004.</t>
  </si>
  <si>
    <t>3. Costo de la cesión de las actividades de Distribución</t>
  </si>
  <si>
    <t>4. Recuperación costos Ley 681</t>
  </si>
  <si>
    <t>5. Precio de venta al distr. Mayorista</t>
  </si>
  <si>
    <t>6. Margen mayorista</t>
  </si>
  <si>
    <t>7. Precio de venta en planta de abasto mayorista</t>
  </si>
  <si>
    <t>8. Margen minorista</t>
  </si>
  <si>
    <t>9. Perdida por Evaporación</t>
  </si>
  <si>
    <t>10. Transporte planta de abasto a Est. de servicio (3)</t>
  </si>
  <si>
    <t>11. Sobretasa</t>
  </si>
  <si>
    <t>ENTREGAS PLANTA CHIMITÁ $/Galón</t>
  </si>
  <si>
    <t>ENTREGAS PLANTA LA FORTUNA  $/Galón</t>
  </si>
  <si>
    <t>SALIENDO DE BARRANCA A PLANTA AYACUCHO  $/Galón</t>
  </si>
  <si>
    <t>7. Transporte a Planta No Interconectada</t>
  </si>
  <si>
    <t>8. Precio de venta en planta de abasto mayorista</t>
  </si>
  <si>
    <t>9. Margen minorista</t>
  </si>
  <si>
    <t>10. Perdida por Evaporación</t>
  </si>
  <si>
    <t>11. Transporte planta de abasto a Est. de servicio (3)</t>
  </si>
  <si>
    <t>12. Sobretasa</t>
  </si>
  <si>
    <t>$/Galón</t>
  </si>
  <si>
    <t>VIGENCIA:  0:00 horas  1 de ABRIL de  2004.</t>
  </si>
  <si>
    <t>EXTRA (3)</t>
  </si>
  <si>
    <t>1.</t>
  </si>
  <si>
    <t>Ingreso al productor</t>
  </si>
  <si>
    <t>2.</t>
  </si>
  <si>
    <t>Transporte y/o manejo (4)</t>
  </si>
  <si>
    <t>3.</t>
  </si>
  <si>
    <t>Costo de la cesión de las actividades de Distribución (5)</t>
  </si>
  <si>
    <t>4.</t>
  </si>
  <si>
    <t>Recuperación costos Ley 681 (5)</t>
  </si>
  <si>
    <t>5.</t>
  </si>
  <si>
    <t>Precio de venta al distr. Mayorista</t>
  </si>
  <si>
    <t>6.</t>
  </si>
  <si>
    <t>Margen mayorista</t>
  </si>
  <si>
    <t>(*)</t>
  </si>
  <si>
    <t>7.</t>
  </si>
  <si>
    <t>Precio de venta en planta de abasto mayorista</t>
  </si>
  <si>
    <t>8.</t>
  </si>
  <si>
    <t>Margen minorista</t>
  </si>
  <si>
    <t>9.</t>
  </si>
  <si>
    <t>Perdida por Evaporación</t>
  </si>
  <si>
    <t>(**)</t>
  </si>
  <si>
    <t>10.</t>
  </si>
  <si>
    <t>Transporte planta de abasto a Est. de servicio (6)</t>
  </si>
  <si>
    <t>11.</t>
  </si>
  <si>
    <t>Sobretasa (7)</t>
  </si>
  <si>
    <t>(3) Resolución del Ministerio de Minas y Energía No. 18 1543 de 2001</t>
  </si>
  <si>
    <t>(4) Se calcularán en cada sitio de entrega habilitado dependiendo de la tarifa por poliductos que le corresponda.</t>
  </si>
  <si>
    <t>(5) Resolución del Ministerio de Minas y Energía No. 18 0337 del 28 de marzo de 2004</t>
  </si>
  <si>
    <t>(6) Valor que será definido por el Comité Local de Precios del respectivo municipio</t>
  </si>
  <si>
    <t>(7) Sobretasa según Resolución Minminas. En cada municipio se calcula con base en los acuerdos municipales.</t>
  </si>
  <si>
    <t>(*) Definido libremente por el respectivo agente de la cadena de distribución.</t>
  </si>
  <si>
    <t>(**) 0.4% del precio de venta en Planta de Abasto Mayorista.</t>
  </si>
  <si>
    <t>PLANTA DE ABASTO CHIMITÁ $/Galón</t>
  </si>
  <si>
    <t>Transporte y/o manejo</t>
  </si>
  <si>
    <t>Costo de la cesión de las actividades de Distribución</t>
  </si>
  <si>
    <t>Recuperación costos Ley 681</t>
  </si>
  <si>
    <t>Transporte planta de abasto a Est. de servicio (3)</t>
  </si>
  <si>
    <t>Sobretasa</t>
  </si>
  <si>
    <t xml:space="preserve">Ingreso al Importador </t>
  </si>
  <si>
    <t>Transporte Internacional a la Planta</t>
  </si>
  <si>
    <t>Margen del Terecero</t>
  </si>
  <si>
    <t>Almacenamiento y Manejo</t>
  </si>
  <si>
    <t>Recuperación de Costos Ley 681</t>
  </si>
  <si>
    <t>Precio maximo de venta de los terceros Aprob MME</t>
  </si>
  <si>
    <t>Margen Minorista</t>
  </si>
  <si>
    <t>Evaporación</t>
  </si>
  <si>
    <t>Transporte a Ocaña (Promedio)</t>
  </si>
  <si>
    <t>Sobretasa (Regular)</t>
  </si>
  <si>
    <t>Precio Venta a Publico</t>
  </si>
  <si>
    <r>
      <t xml:space="preserve">PLANTA DE ABASTO AYACUCHO </t>
    </r>
    <r>
      <rPr>
        <b/>
        <sz val="16"/>
        <color indexed="62"/>
        <rFont val="Arial"/>
        <family val="2"/>
      </rPr>
      <t xml:space="preserve">(No Interconectada) </t>
    </r>
  </si>
  <si>
    <t>Margen mayorista (6)</t>
  </si>
  <si>
    <t>Margen minorista (6)</t>
  </si>
  <si>
    <t>Transporte planta de abasto a Est. de servicio (7)</t>
  </si>
  <si>
    <t>Sobretasa (8)</t>
  </si>
  <si>
    <t>(6) Valores máximos autorizados por el Ministerio de Minas y Energía mediante resolución 18 0479 del 28 de abril de 2004</t>
  </si>
  <si>
    <t>(7) Valor que será definido por el Comité Local de Precios del respectivo municipio</t>
  </si>
  <si>
    <t>(8) Sobretasa según Resolución Minminas. En cada municipio se calcula con base en los acuerdos municipales.</t>
  </si>
  <si>
    <t>VIGENCIA:  0:00 horas  1 de JUNIO de  2004.</t>
  </si>
  <si>
    <t>VIGENCIA:  0:00 horas  1 de JULIO de  2004.</t>
  </si>
  <si>
    <t>VIGENCIA:  0:00 horas  1 de AGOSTO de  2004.</t>
  </si>
  <si>
    <t>VIGENCIA:  0:00 horas  1 de SEPTIEMBRE de  2004.</t>
  </si>
  <si>
    <t>VIGENCIA:  0:00 horas  1 de NOVIEMBRE de  2004.</t>
  </si>
  <si>
    <t>VIGENCIA:  0:00 horas 1 de DICIEMBRE de  2004.</t>
  </si>
  <si>
    <t>(6) Valores máximos autorizados por el Ministerio de Minas y Energía mediante resolución 18 1549 del 29 de noviembre de 2004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</si>
</sst>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"/>
    <numFmt numFmtId="189" formatCode="0.0"/>
    <numFmt numFmtId="190" formatCode="mmmm\-yy"/>
    <numFmt numFmtId="191" formatCode="#,##0_ ;\-#,##0\ "/>
    <numFmt numFmtId="192" formatCode="#,##0.00_ ;\-#,##0.00\ "/>
    <numFmt numFmtId="193" formatCode="0.000000"/>
    <numFmt numFmtId="194" formatCode="0.00000"/>
    <numFmt numFmtId="195" formatCode="0.0000"/>
    <numFmt numFmtId="196" formatCode="0.000"/>
    <numFmt numFmtId="197" formatCode="#,##0.00_ ;[Red]\-#,##0.00\ "/>
    <numFmt numFmtId="198" formatCode="#,##0.000_ ;\-#,##0.000\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#,##0.000"/>
    <numFmt numFmtId="210" formatCode="#,##0.0000"/>
    <numFmt numFmtId="211" formatCode="#,##0.00000"/>
    <numFmt numFmtId="212" formatCode="#,##0.000000"/>
  </numFmts>
  <fonts count="4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color indexed="62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 applyProtection="1" quotePrefix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 quotePrefix="1">
      <alignment horizontal="left" vertical="center"/>
      <protection hidden="1"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2" fontId="2" fillId="33" borderId="11" xfId="0" applyNumberFormat="1" applyFont="1" applyFill="1" applyBorder="1" applyAlignment="1" applyProtection="1" quotePrefix="1">
      <alignment horizontal="center" vertical="center"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2" fontId="3" fillId="0" borderId="13" xfId="0" applyNumberFormat="1" applyFont="1" applyFill="1" applyBorder="1" applyAlignment="1" applyProtection="1">
      <alignment horizontal="center"/>
      <protection hidden="1"/>
    </xf>
    <xf numFmtId="2" fontId="3" fillId="0" borderId="14" xfId="0" applyNumberFormat="1" applyFont="1" applyFill="1" applyBorder="1" applyAlignment="1" applyProtection="1">
      <alignment horizontal="center"/>
      <protection hidden="1"/>
    </xf>
    <xf numFmtId="2" fontId="3" fillId="0" borderId="15" xfId="0" applyNumberFormat="1" applyFont="1" applyBorder="1" applyAlignment="1" applyProtection="1">
      <alignment/>
      <protection hidden="1"/>
    </xf>
    <xf numFmtId="2" fontId="3" fillId="0" borderId="15" xfId="0" applyNumberFormat="1" applyFont="1" applyFill="1" applyBorder="1" applyAlignment="1" applyProtection="1">
      <alignment horizontal="center"/>
      <protection hidden="1"/>
    </xf>
    <xf numFmtId="2" fontId="3" fillId="0" borderId="16" xfId="0" applyNumberFormat="1" applyFont="1" applyFill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 quotePrefix="1">
      <alignment horizontal="left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2" fillId="0" borderId="16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2" fontId="3" fillId="0" borderId="15" xfId="0" applyNumberFormat="1" applyFont="1" applyBorder="1" applyAlignment="1" applyProtection="1" quotePrefix="1">
      <alignment horizontal="left"/>
      <protection hidden="1"/>
    </xf>
    <xf numFmtId="2" fontId="3" fillId="0" borderId="15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4" fontId="3" fillId="0" borderId="15" xfId="0" applyNumberFormat="1" applyFont="1" applyBorder="1" applyAlignment="1" applyProtection="1">
      <alignment horizontal="center"/>
      <protection hidden="1"/>
    </xf>
    <xf numFmtId="4" fontId="3" fillId="0" borderId="16" xfId="0" applyNumberFormat="1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 quotePrefix="1">
      <alignment horizontal="left"/>
      <protection hidden="1"/>
    </xf>
    <xf numFmtId="4" fontId="3" fillId="0" borderId="15" xfId="53" applyNumberFormat="1" applyFont="1" applyFill="1" applyBorder="1" applyAlignment="1" applyProtection="1">
      <alignment horizontal="center"/>
      <protection hidden="1"/>
    </xf>
    <xf numFmtId="4" fontId="3" fillId="0" borderId="16" xfId="53" applyNumberFormat="1" applyFont="1" applyFill="1" applyBorder="1" applyAlignment="1" applyProtection="1">
      <alignment horizontal="center"/>
      <protection hidden="1"/>
    </xf>
    <xf numFmtId="2" fontId="3" fillId="0" borderId="18" xfId="0" applyNumberFormat="1" applyFont="1" applyBorder="1" applyAlignment="1" applyProtection="1" quotePrefix="1">
      <alignment horizontal="left"/>
      <protection hidden="1"/>
    </xf>
    <xf numFmtId="4" fontId="3" fillId="0" borderId="18" xfId="53" applyNumberFormat="1" applyFont="1" applyFill="1" applyBorder="1" applyAlignment="1" applyProtection="1">
      <alignment horizontal="center"/>
      <protection hidden="1"/>
    </xf>
    <xf numFmtId="4" fontId="3" fillId="0" borderId="19" xfId="53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 quotePrefix="1">
      <alignment horizontal="left"/>
      <protection hidden="1"/>
    </xf>
    <xf numFmtId="4" fontId="3" fillId="0" borderId="0" xfId="53" applyNumberFormat="1" applyFont="1" applyFill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centerContinuous"/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2" fontId="3" fillId="0" borderId="19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2" fontId="2" fillId="33" borderId="20" xfId="0" applyNumberFormat="1" applyFont="1" applyFill="1" applyBorder="1" applyAlignment="1" applyProtection="1" quotePrefix="1">
      <alignment horizontal="center" vertical="center"/>
      <protection hidden="1"/>
    </xf>
    <xf numFmtId="2" fontId="3" fillId="0" borderId="12" xfId="0" applyNumberFormat="1" applyFont="1" applyFill="1" applyBorder="1" applyAlignment="1" applyProtection="1">
      <alignment horizontal="center"/>
      <protection hidden="1"/>
    </xf>
    <xf numFmtId="2" fontId="3" fillId="0" borderId="21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 quotePrefix="1">
      <alignment horizontal="left"/>
      <protection hidden="1"/>
    </xf>
    <xf numFmtId="0" fontId="3" fillId="0" borderId="15" xfId="0" applyFont="1" applyBorder="1" applyAlignment="1" applyProtection="1" quotePrefix="1">
      <alignment horizontal="left"/>
      <protection hidden="1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2" fontId="3" fillId="0" borderId="16" xfId="0" applyNumberFormat="1" applyFont="1" applyBorder="1" applyAlignment="1" applyProtection="1" quotePrefix="1">
      <alignment horizontal="center"/>
      <protection hidden="1"/>
    </xf>
    <xf numFmtId="0" fontId="2" fillId="0" borderId="15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2" fontId="2" fillId="0" borderId="18" xfId="0" applyNumberFormat="1" applyFont="1" applyBorder="1" applyAlignment="1" applyProtection="1">
      <alignment horizontal="center"/>
      <protection hidden="1"/>
    </xf>
    <xf numFmtId="2" fontId="2" fillId="0" borderId="19" xfId="0" applyNumberFormat="1" applyFont="1" applyBorder="1" applyAlignment="1" applyProtection="1">
      <alignment horizontal="center"/>
      <protection hidden="1"/>
    </xf>
    <xf numFmtId="0" fontId="3" fillId="34" borderId="22" xfId="0" applyFont="1" applyFill="1" applyBorder="1" applyAlignment="1" applyProtection="1">
      <alignment/>
      <protection hidden="1"/>
    </xf>
    <xf numFmtId="2" fontId="2" fillId="33" borderId="10" xfId="0" applyNumberFormat="1" applyFont="1" applyFill="1" applyBorder="1" applyAlignment="1" applyProtection="1">
      <alignment horizontal="center"/>
      <protection hidden="1"/>
    </xf>
    <xf numFmtId="0" fontId="3" fillId="34" borderId="23" xfId="0" applyFont="1" applyFill="1" applyBorder="1" applyAlignment="1" applyProtection="1">
      <alignment/>
      <protection hidden="1"/>
    </xf>
    <xf numFmtId="2" fontId="2" fillId="33" borderId="11" xfId="0" applyNumberFormat="1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 quotePrefix="1">
      <alignment horizontal="right"/>
      <protection hidden="1"/>
    </xf>
    <xf numFmtId="2" fontId="2" fillId="0" borderId="24" xfId="0" applyNumberFormat="1" applyFont="1" applyBorder="1" applyAlignment="1" applyProtection="1">
      <alignment/>
      <protection hidden="1"/>
    </xf>
    <xf numFmtId="2" fontId="2" fillId="0" borderId="13" xfId="0" applyNumberFormat="1" applyFont="1" applyFill="1" applyBorder="1" applyAlignment="1" applyProtection="1">
      <alignment horizontal="center"/>
      <protection hidden="1"/>
    </xf>
    <xf numFmtId="2" fontId="2" fillId="0" borderId="14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 quotePrefix="1">
      <alignment horizontal="right"/>
      <protection hidden="1"/>
    </xf>
    <xf numFmtId="2" fontId="3" fillId="0" borderId="25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 quotePrefix="1">
      <alignment horizontal="right"/>
      <protection hidden="1"/>
    </xf>
    <xf numFmtId="2" fontId="2" fillId="0" borderId="25" xfId="0" applyNumberFormat="1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center"/>
      <protection hidden="1"/>
    </xf>
    <xf numFmtId="2" fontId="3" fillId="0" borderId="25" xfId="0" applyNumberFormat="1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 quotePrefix="1">
      <alignment horizontal="right"/>
      <protection hidden="1"/>
    </xf>
    <xf numFmtId="2" fontId="3" fillId="0" borderId="26" xfId="0" applyNumberFormat="1" applyFont="1" applyBorder="1" applyAlignment="1" applyProtection="1">
      <alignment horizontal="left"/>
      <protection hidden="1"/>
    </xf>
    <xf numFmtId="2" fontId="3" fillId="35" borderId="0" xfId="0" applyNumberFormat="1" applyFont="1" applyFill="1" applyBorder="1" applyAlignment="1" applyProtection="1">
      <alignment/>
      <protection hidden="1"/>
    </xf>
    <xf numFmtId="2" fontId="3" fillId="35" borderId="0" xfId="0" applyNumberFormat="1" applyFont="1" applyFill="1" applyBorder="1" applyAlignment="1" applyProtection="1" quotePrefix="1">
      <alignment/>
      <protection hidden="1"/>
    </xf>
    <xf numFmtId="2" fontId="2" fillId="33" borderId="20" xfId="0" applyNumberFormat="1" applyFont="1" applyFill="1" applyBorder="1" applyAlignment="1" applyProtection="1">
      <alignment horizontal="center"/>
      <protection hidden="1"/>
    </xf>
    <xf numFmtId="2" fontId="2" fillId="0" borderId="12" xfId="0" applyNumberFormat="1" applyFont="1" applyFill="1" applyBorder="1" applyAlignment="1" applyProtection="1">
      <alignment horizontal="center"/>
      <protection hidden="1"/>
    </xf>
    <xf numFmtId="2" fontId="2" fillId="0" borderId="2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3" fillId="0" borderId="25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0" fontId="2" fillId="0" borderId="18" xfId="0" applyFont="1" applyBorder="1" applyAlignment="1" applyProtection="1" quotePrefix="1">
      <alignment horizontal="right"/>
      <protection hidden="1"/>
    </xf>
    <xf numFmtId="0" fontId="2" fillId="0" borderId="26" xfId="0" applyFont="1" applyBorder="1" applyAlignment="1" applyProtection="1">
      <alignment/>
      <protection hidden="1"/>
    </xf>
    <xf numFmtId="2" fontId="3" fillId="0" borderId="15" xfId="0" applyNumberFormat="1" applyFont="1" applyBorder="1" applyAlignment="1" applyProtection="1">
      <alignment horizontal="left"/>
      <protection hidden="1"/>
    </xf>
    <xf numFmtId="2" fontId="2" fillId="34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2" fontId="2" fillId="34" borderId="10" xfId="0" applyNumberFormat="1" applyFont="1" applyFill="1" applyBorder="1" applyAlignment="1" applyProtection="1" quotePrefix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34" borderId="20" xfId="0" applyFill="1" applyBorder="1" applyAlignment="1" applyProtection="1">
      <alignment horizontal="center" vertical="center"/>
      <protection hidden="1"/>
    </xf>
    <xf numFmtId="2" fontId="2" fillId="34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2" fontId="2" fillId="34" borderId="20" xfId="0" applyNumberFormat="1" applyFont="1" applyFill="1" applyBorder="1" applyAlignment="1" applyProtection="1">
      <alignment horizontal="center" vertical="center"/>
      <protection hidden="1"/>
    </xf>
    <xf numFmtId="2" fontId="2" fillId="34" borderId="20" xfId="0" applyNumberFormat="1" applyFont="1" applyFill="1" applyBorder="1" applyAlignment="1" applyProtection="1" quotePrefix="1">
      <alignment horizontal="center" vertical="center"/>
      <protection hidden="1"/>
    </xf>
    <xf numFmtId="2" fontId="2" fillId="34" borderId="27" xfId="0" applyNumberFormat="1" applyFont="1" applyFill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2" fontId="2" fillId="34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 quotePrefix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RECIOS FRONTERA CESARABRI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ENE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FEB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MAR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MAYO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OCTUBRE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</sheetNames>
    <sheetDataSet>
      <sheetData sheetId="0">
        <row r="9">
          <cell r="B9">
            <v>1954.83</v>
          </cell>
          <cell r="C9">
            <v>1595.92</v>
          </cell>
        </row>
        <row r="14">
          <cell r="B14">
            <v>196.03</v>
          </cell>
          <cell r="C14">
            <v>148.98</v>
          </cell>
        </row>
        <row r="15">
          <cell r="B15">
            <v>3259.8300000000004</v>
          </cell>
        </row>
        <row r="16">
          <cell r="B16">
            <v>297.27</v>
          </cell>
          <cell r="C16">
            <v>255.65</v>
          </cell>
        </row>
        <row r="19">
          <cell r="B19">
            <v>804.2</v>
          </cell>
          <cell r="C19">
            <v>157.03</v>
          </cell>
        </row>
      </sheetData>
      <sheetData sheetId="1">
        <row r="6">
          <cell r="A6" t="str">
            <v>VIGENCIA:  0:00 horas  1 de ENERO de  2004.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</sheetNames>
    <sheetDataSet>
      <sheetData sheetId="0">
        <row r="9">
          <cell r="B9">
            <v>1971.38</v>
          </cell>
          <cell r="C9">
            <v>1604.58</v>
          </cell>
        </row>
        <row r="14">
          <cell r="B14">
            <v>201.03</v>
          </cell>
          <cell r="C14">
            <v>152.78</v>
          </cell>
        </row>
        <row r="16">
          <cell r="B16">
            <v>304.77</v>
          </cell>
          <cell r="C16">
            <v>262.1</v>
          </cell>
        </row>
        <row r="19">
          <cell r="B19">
            <v>814.09</v>
          </cell>
          <cell r="C19">
            <v>159.53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  <sheetName val="COMPARATIVO PRECIOS"/>
      <sheetName val="Gráfico1"/>
    </sheetNames>
    <sheetDataSet>
      <sheetData sheetId="0">
        <row r="9">
          <cell r="B9">
            <v>2005.51</v>
          </cell>
          <cell r="C9">
            <v>1622.99</v>
          </cell>
        </row>
        <row r="14">
          <cell r="B14">
            <v>206.03</v>
          </cell>
          <cell r="C14">
            <v>156.58</v>
          </cell>
        </row>
        <row r="16">
          <cell r="B16">
            <v>312.27</v>
          </cell>
          <cell r="C16">
            <v>268.55</v>
          </cell>
        </row>
        <row r="19">
          <cell r="B19">
            <v>825.12</v>
          </cell>
          <cell r="C19">
            <v>161.75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 "/>
      <sheetName val="NARIÑO"/>
      <sheetName val="PUTUMAYO"/>
      <sheetName val="VAUPES"/>
      <sheetName val="VICHADA"/>
      <sheetName val="ELECTROCOMBUSTIBLE"/>
      <sheetName val="COMPARATIVO PRECIOS"/>
      <sheetName val="Gráfico1"/>
    </sheetNames>
    <sheetDataSet>
      <sheetData sheetId="0">
        <row r="9">
          <cell r="B9">
            <v>2064.12</v>
          </cell>
          <cell r="C9">
            <v>1669.02</v>
          </cell>
          <cell r="D9">
            <v>3006.19</v>
          </cell>
        </row>
        <row r="14">
          <cell r="B14">
            <v>211.54</v>
          </cell>
          <cell r="C14">
            <v>169.23</v>
          </cell>
        </row>
        <row r="16">
          <cell r="B16">
            <v>317.31</v>
          </cell>
          <cell r="C16">
            <v>280.28</v>
          </cell>
        </row>
        <row r="19">
          <cell r="B19">
            <v>848.23</v>
          </cell>
          <cell r="C19">
            <v>166.21</v>
          </cell>
          <cell r="D19">
            <v>1161.5</v>
          </cell>
        </row>
      </sheetData>
      <sheetData sheetId="1">
        <row r="6">
          <cell r="A6" t="str">
            <v>VIGENCIA:  0:00 horas  1 de MAYO de  2004.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N.SANTANDER"/>
      <sheetName val="CUCUTA"/>
      <sheetName val="GUAJIRA "/>
      <sheetName val="NARIÑO"/>
      <sheetName val="PUTUMAYO"/>
      <sheetName val="VAUPES"/>
      <sheetName val="VICHADA"/>
      <sheetName val="ELECTROCOMBUSTIBLE"/>
    </sheetNames>
    <sheetDataSet>
      <sheetData sheetId="0">
        <row r="6">
          <cell r="A6" t="str">
            <v>VIGENCIA:  0:00 horas  1 de OCTUBRE de  2004.</v>
          </cell>
        </row>
        <row r="9">
          <cell r="B9">
            <v>2275.3</v>
          </cell>
          <cell r="C9">
            <v>1833.95</v>
          </cell>
          <cell r="D9">
            <v>3189.19</v>
          </cell>
        </row>
        <row r="14">
          <cell r="B14">
            <v>203.54</v>
          </cell>
          <cell r="C14">
            <v>162.83</v>
          </cell>
        </row>
        <row r="16">
          <cell r="B16">
            <v>305.31</v>
          </cell>
          <cell r="C16">
            <v>268.67</v>
          </cell>
        </row>
        <row r="19">
          <cell r="B19">
            <v>908.87</v>
          </cell>
          <cell r="C19">
            <v>177.54</v>
          </cell>
          <cell r="D19">
            <v>1253.04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zoomScale="50" zoomScaleNormal="50" zoomScalePageLayoutView="0" workbookViewId="0" topLeftCell="A1">
      <selection activeCell="B13" sqref="B13"/>
    </sheetView>
  </sheetViews>
  <sheetFormatPr defaultColWidth="11.421875" defaultRowHeight="12.75"/>
  <cols>
    <col min="1" max="1" width="87.00390625" style="3" customWidth="1"/>
    <col min="2" max="2" width="31.57421875" style="3" customWidth="1"/>
    <col min="3" max="3" width="29.421875" style="3" customWidth="1"/>
    <col min="4" max="16384" width="11.421875" style="3" customWidth="1"/>
  </cols>
  <sheetData>
    <row r="1" spans="1:3" ht="20.25">
      <c r="A1" s="1" t="s">
        <v>0</v>
      </c>
      <c r="B1" s="2"/>
      <c r="C1" s="2"/>
    </row>
    <row r="2" spans="1:3" ht="20.25">
      <c r="A2" s="1" t="s">
        <v>1</v>
      </c>
      <c r="B2" s="1"/>
      <c r="C2" s="1"/>
    </row>
    <row r="3" spans="1:7" ht="20.25">
      <c r="A3" s="1" t="s">
        <v>2</v>
      </c>
      <c r="B3" s="1"/>
      <c r="C3" s="1"/>
      <c r="E3" s="4"/>
      <c r="F3" s="4"/>
      <c r="G3" s="4"/>
    </row>
    <row r="4" spans="1:7" ht="20.25">
      <c r="A4" s="5" t="s">
        <v>3</v>
      </c>
      <c r="B4" s="1"/>
      <c r="C4" s="1"/>
      <c r="E4" s="4"/>
      <c r="F4" s="4"/>
      <c r="G4" s="4"/>
    </row>
    <row r="5" spans="1:3" ht="20.25">
      <c r="A5" s="6"/>
      <c r="B5" s="2"/>
      <c r="C5" s="2"/>
    </row>
    <row r="6" spans="1:3" ht="21" thickBot="1">
      <c r="A6" s="7" t="str">
        <f>+'[1]AMAZONAS'!A6</f>
        <v>VIGENCIA:  0:00 horas  1 de ENERO de  2004.</v>
      </c>
      <c r="B6" s="2"/>
      <c r="C6" s="2"/>
    </row>
    <row r="7" spans="1:3" ht="20.25">
      <c r="A7" s="87" t="s">
        <v>4</v>
      </c>
      <c r="B7" s="8" t="s">
        <v>5</v>
      </c>
      <c r="C7" s="84" t="s">
        <v>6</v>
      </c>
    </row>
    <row r="8" spans="1:3" ht="21" thickBot="1">
      <c r="A8" s="88"/>
      <c r="B8" s="9" t="s">
        <v>7</v>
      </c>
      <c r="C8" s="85"/>
    </row>
    <row r="9" spans="1:3" ht="28.5" customHeight="1">
      <c r="A9" s="10" t="s">
        <v>8</v>
      </c>
      <c r="B9" s="11">
        <f>'[1]Res. MINMINAS'!B9</f>
        <v>1954.83</v>
      </c>
      <c r="C9" s="12">
        <f>'[1]Res. MINMINAS'!C9</f>
        <v>1595.92</v>
      </c>
    </row>
    <row r="10" spans="1:3" ht="28.5" customHeight="1">
      <c r="A10" s="13" t="s">
        <v>9</v>
      </c>
      <c r="B10" s="14">
        <v>35.32</v>
      </c>
      <c r="C10" s="15">
        <f>+B10</f>
        <v>35.32</v>
      </c>
    </row>
    <row r="11" spans="1:3" s="19" customFormat="1" ht="28.5" customHeight="1">
      <c r="A11" s="16" t="s">
        <v>10</v>
      </c>
      <c r="B11" s="17">
        <f>SUM(B9:B10)</f>
        <v>1990.1499999999999</v>
      </c>
      <c r="C11" s="18">
        <f>SUM(C9:C10)</f>
        <v>1631.24</v>
      </c>
    </row>
    <row r="12" spans="1:3" ht="28.5" customHeight="1">
      <c r="A12" s="20" t="s">
        <v>11</v>
      </c>
      <c r="B12" s="21">
        <f>'[1]Res. MINMINAS'!B14</f>
        <v>196.03</v>
      </c>
      <c r="C12" s="22">
        <f>'[1]Res. MINMINAS'!C14</f>
        <v>148.98</v>
      </c>
    </row>
    <row r="13" spans="1:3" s="19" customFormat="1" ht="28.5" customHeight="1">
      <c r="A13" s="16" t="s">
        <v>12</v>
      </c>
      <c r="B13" s="17">
        <f>SUM(B11:B12)</f>
        <v>2186.18</v>
      </c>
      <c r="C13" s="18">
        <f>SUM(C11:C12)</f>
        <v>1780.22</v>
      </c>
    </row>
    <row r="14" spans="1:3" ht="28.5" customHeight="1">
      <c r="A14" s="20" t="s">
        <v>13</v>
      </c>
      <c r="B14" s="23">
        <f>'[1]Res. MINMINAS'!B16</f>
        <v>297.27</v>
      </c>
      <c r="C14" s="24">
        <f>'[1]Res. MINMINAS'!C16</f>
        <v>255.65</v>
      </c>
    </row>
    <row r="15" spans="1:3" ht="28.5" customHeight="1">
      <c r="A15" s="20" t="s">
        <v>14</v>
      </c>
      <c r="B15" s="21">
        <f>ROUND((0.004*B13),2)</f>
        <v>8.74</v>
      </c>
      <c r="C15" s="22"/>
    </row>
    <row r="16" spans="1:3" ht="28.5" customHeight="1">
      <c r="A16" s="25" t="s">
        <v>15</v>
      </c>
      <c r="B16" s="26"/>
      <c r="C16" s="27"/>
    </row>
    <row r="17" spans="1:3" ht="28.5" customHeight="1" thickBot="1">
      <c r="A17" s="28" t="s">
        <v>16</v>
      </c>
      <c r="B17" s="29">
        <f>'[1]Res. MINMINAS'!B19</f>
        <v>804.2</v>
      </c>
      <c r="C17" s="30">
        <f>'[1]Res. MINMINAS'!C19</f>
        <v>157.03</v>
      </c>
    </row>
    <row r="18" spans="1:3" ht="28.5" customHeight="1">
      <c r="A18" s="31" t="s">
        <v>17</v>
      </c>
      <c r="B18" s="32"/>
      <c r="C18" s="32"/>
    </row>
    <row r="19" spans="1:3" ht="28.5" customHeight="1">
      <c r="A19" s="31" t="s">
        <v>18</v>
      </c>
      <c r="B19" s="32"/>
      <c r="C19" s="32"/>
    </row>
    <row r="20" spans="1:3" ht="28.5" customHeight="1">
      <c r="A20" s="33" t="s">
        <v>19</v>
      </c>
      <c r="B20" s="32"/>
      <c r="C20" s="32"/>
    </row>
    <row r="21" spans="1:2" ht="28.5" customHeight="1">
      <c r="A21" s="33"/>
      <c r="B21" s="32"/>
    </row>
    <row r="22" ht="28.5" customHeight="1">
      <c r="A22" s="33"/>
    </row>
    <row r="23" spans="1:3" ht="20.25">
      <c r="A23" s="1" t="s">
        <v>0</v>
      </c>
      <c r="B23" s="34"/>
      <c r="C23" s="34"/>
    </row>
    <row r="24" spans="1:3" ht="20.25">
      <c r="A24" s="1" t="s">
        <v>1</v>
      </c>
      <c r="B24" s="34"/>
      <c r="C24" s="34"/>
    </row>
    <row r="25" spans="1:3" ht="20.25">
      <c r="A25" s="1" t="s">
        <v>2</v>
      </c>
      <c r="B25" s="34"/>
      <c r="C25" s="34"/>
    </row>
    <row r="26" spans="1:3" ht="20.25">
      <c r="A26" s="5" t="s">
        <v>20</v>
      </c>
      <c r="B26" s="34"/>
      <c r="C26" s="34"/>
    </row>
    <row r="27" spans="1:3" ht="20.25">
      <c r="A27" s="6"/>
      <c r="B27" s="34"/>
      <c r="C27" s="34"/>
    </row>
    <row r="28" spans="1:3" ht="21" thickBot="1">
      <c r="A28" s="7" t="str">
        <f>+A6</f>
        <v>VIGENCIA:  0:00 horas  1 de ENERO de  2004.</v>
      </c>
      <c r="B28" s="34"/>
      <c r="C28" s="34"/>
    </row>
    <row r="29" spans="1:3" ht="20.25">
      <c r="A29" s="87" t="s">
        <v>4</v>
      </c>
      <c r="B29" s="8" t="s">
        <v>5</v>
      </c>
      <c r="C29" s="84" t="s">
        <v>6</v>
      </c>
    </row>
    <row r="30" spans="1:3" ht="21" thickBot="1">
      <c r="A30" s="88"/>
      <c r="B30" s="9" t="s">
        <v>7</v>
      </c>
      <c r="C30" s="85"/>
    </row>
    <row r="31" spans="1:3" ht="29.25" customHeight="1">
      <c r="A31" s="10" t="s">
        <v>8</v>
      </c>
      <c r="B31" s="11">
        <f>'[1]Res. MINMINAS'!B9</f>
        <v>1954.83</v>
      </c>
      <c r="C31" s="12">
        <f>'[1]Res. MINMINAS'!C9</f>
        <v>1595.92</v>
      </c>
    </row>
    <row r="32" spans="1:3" ht="29.25" customHeight="1">
      <c r="A32" s="13" t="s">
        <v>9</v>
      </c>
      <c r="B32" s="14">
        <v>34</v>
      </c>
      <c r="C32" s="15">
        <f>+B32</f>
        <v>34</v>
      </c>
    </row>
    <row r="33" spans="1:3" ht="29.25" customHeight="1">
      <c r="A33" s="16" t="s">
        <v>10</v>
      </c>
      <c r="B33" s="17">
        <f>SUM(B31:B32)</f>
        <v>1988.83</v>
      </c>
      <c r="C33" s="18">
        <f>SUM(C31:C32)</f>
        <v>1629.92</v>
      </c>
    </row>
    <row r="34" spans="1:3" ht="29.25" customHeight="1">
      <c r="A34" s="20" t="s">
        <v>11</v>
      </c>
      <c r="B34" s="21">
        <f>'[1]Res. MINMINAS'!B14</f>
        <v>196.03</v>
      </c>
      <c r="C34" s="22">
        <f>'[1]Res. MINMINAS'!C14</f>
        <v>148.98</v>
      </c>
    </row>
    <row r="35" spans="1:3" ht="29.25" customHeight="1">
      <c r="A35" s="16" t="s">
        <v>12</v>
      </c>
      <c r="B35" s="17">
        <f>SUM(B33:B34)</f>
        <v>2184.86</v>
      </c>
      <c r="C35" s="18">
        <f>SUM(C33:C34)</f>
        <v>1778.9</v>
      </c>
    </row>
    <row r="36" spans="1:3" ht="29.25" customHeight="1">
      <c r="A36" s="20" t="s">
        <v>13</v>
      </c>
      <c r="B36" s="23">
        <f>'[1]Res. MINMINAS'!B16</f>
        <v>297.27</v>
      </c>
      <c r="C36" s="24">
        <f>'[1]Res. MINMINAS'!C16</f>
        <v>255.65</v>
      </c>
    </row>
    <row r="37" spans="1:3" ht="29.25" customHeight="1">
      <c r="A37" s="20" t="s">
        <v>14</v>
      </c>
      <c r="B37" s="21">
        <f>ROUND((0.004*B35),2)</f>
        <v>8.74</v>
      </c>
      <c r="C37" s="22"/>
    </row>
    <row r="38" spans="1:3" ht="29.25" customHeight="1">
      <c r="A38" s="25" t="s">
        <v>15</v>
      </c>
      <c r="B38" s="26"/>
      <c r="C38" s="27"/>
    </row>
    <row r="39" spans="1:3" ht="29.25" customHeight="1" thickBot="1">
      <c r="A39" s="28" t="s">
        <v>16</v>
      </c>
      <c r="B39" s="35">
        <f>'[1]Res. MINMINAS'!B19</f>
        <v>804.2</v>
      </c>
      <c r="C39" s="36">
        <f>'[1]Res. MINMINAS'!C19</f>
        <v>157.03</v>
      </c>
    </row>
    <row r="40" spans="1:3" ht="29.25" customHeight="1">
      <c r="A40" s="31" t="s">
        <v>17</v>
      </c>
      <c r="B40" s="37"/>
      <c r="C40" s="38"/>
    </row>
    <row r="41" spans="1:3" ht="29.25" customHeight="1">
      <c r="A41" s="31" t="s">
        <v>18</v>
      </c>
      <c r="B41" s="37"/>
      <c r="C41" s="38"/>
    </row>
    <row r="42" spans="1:3" ht="29.25" customHeight="1">
      <c r="A42" s="33" t="s">
        <v>19</v>
      </c>
      <c r="B42" s="37"/>
      <c r="C42" s="38"/>
    </row>
    <row r="43" spans="1:3" ht="29.25" customHeight="1">
      <c r="A43" s="33"/>
      <c r="B43" s="37"/>
      <c r="C43" s="38"/>
    </row>
    <row r="44" spans="1:3" ht="29.25" customHeight="1">
      <c r="A44" s="33"/>
      <c r="B44" s="37"/>
      <c r="C44" s="38"/>
    </row>
    <row r="45" spans="1:3" ht="20.25">
      <c r="A45" s="1" t="s">
        <v>0</v>
      </c>
      <c r="B45" s="34"/>
      <c r="C45" s="34"/>
    </row>
    <row r="46" spans="1:3" ht="20.25">
      <c r="A46" s="1" t="s">
        <v>1</v>
      </c>
      <c r="B46" s="34"/>
      <c r="C46" s="34"/>
    </row>
    <row r="47" spans="1:3" ht="20.25">
      <c r="A47" s="1" t="s">
        <v>2</v>
      </c>
      <c r="B47" s="34"/>
      <c r="C47" s="34"/>
    </row>
    <row r="48" spans="1:3" ht="20.25">
      <c r="A48" s="5" t="s">
        <v>21</v>
      </c>
      <c r="B48" s="34"/>
      <c r="C48" s="34"/>
    </row>
    <row r="49" spans="1:3" ht="20.25">
      <c r="A49" s="6"/>
      <c r="B49" s="34"/>
      <c r="C49" s="34"/>
    </row>
    <row r="50" spans="1:3" ht="21" thickBot="1">
      <c r="A50" s="7" t="str">
        <f>+A28</f>
        <v>VIGENCIA:  0:00 horas  1 de ENERO de  2004.</v>
      </c>
      <c r="B50" s="34"/>
      <c r="C50" s="34"/>
    </row>
    <row r="51" spans="1:3" ht="20.25">
      <c r="A51" s="82" t="s">
        <v>4</v>
      </c>
      <c r="B51" s="8" t="s">
        <v>5</v>
      </c>
      <c r="C51" s="84" t="s">
        <v>6</v>
      </c>
    </row>
    <row r="52" spans="1:3" ht="21" thickBot="1">
      <c r="A52" s="83"/>
      <c r="B52" s="39" t="s">
        <v>7</v>
      </c>
      <c r="C52" s="86"/>
    </row>
    <row r="53" spans="1:3" ht="29.25" customHeight="1">
      <c r="A53" s="10" t="s">
        <v>8</v>
      </c>
      <c r="B53" s="40">
        <f>'[1]Res. MINMINAS'!B9</f>
        <v>1954.83</v>
      </c>
      <c r="C53" s="41">
        <f>'[1]Res. MINMINAS'!C9</f>
        <v>1595.92</v>
      </c>
    </row>
    <row r="54" spans="1:3" ht="29.25" customHeight="1">
      <c r="A54" s="13" t="s">
        <v>9</v>
      </c>
      <c r="B54" s="14">
        <v>69</v>
      </c>
      <c r="C54" s="15">
        <f>+B54</f>
        <v>69</v>
      </c>
    </row>
    <row r="55" spans="1:3" ht="29.25" customHeight="1">
      <c r="A55" s="16" t="s">
        <v>10</v>
      </c>
      <c r="B55" s="17">
        <f>SUM(B53:B54)</f>
        <v>2023.83</v>
      </c>
      <c r="C55" s="18">
        <f>SUM(C53:C54)</f>
        <v>1664.92</v>
      </c>
    </row>
    <row r="56" spans="1:3" ht="29.25" customHeight="1">
      <c r="A56" s="20" t="s">
        <v>11</v>
      </c>
      <c r="B56" s="21">
        <f>'[1]Res. MINMINAS'!B14</f>
        <v>196.03</v>
      </c>
      <c r="C56" s="22">
        <f>'[1]Res. MINMINAS'!C14</f>
        <v>148.98</v>
      </c>
    </row>
    <row r="57" spans="1:3" ht="29.25" customHeight="1">
      <c r="A57" s="16" t="s">
        <v>12</v>
      </c>
      <c r="B57" s="17">
        <f>SUM(B55:B56)</f>
        <v>2219.86</v>
      </c>
      <c r="C57" s="18">
        <f>SUM(C55:C56)</f>
        <v>1813.9</v>
      </c>
    </row>
    <row r="58" spans="1:3" ht="29.25" customHeight="1">
      <c r="A58" s="20" t="s">
        <v>13</v>
      </c>
      <c r="B58" s="23">
        <f>'[1]Res. MINMINAS'!B16</f>
        <v>297.27</v>
      </c>
      <c r="C58" s="24">
        <f>'[1]Res. MINMINAS'!C16</f>
        <v>255.65</v>
      </c>
    </row>
    <row r="59" spans="1:3" ht="29.25" customHeight="1">
      <c r="A59" s="20" t="s">
        <v>14</v>
      </c>
      <c r="B59" s="21">
        <f>ROUND((0.004*B57),2)</f>
        <v>8.88</v>
      </c>
      <c r="C59" s="22"/>
    </row>
    <row r="60" spans="1:3" ht="29.25" customHeight="1">
      <c r="A60" s="25" t="s">
        <v>15</v>
      </c>
      <c r="B60" s="26"/>
      <c r="C60" s="27"/>
    </row>
    <row r="61" spans="1:3" ht="29.25" customHeight="1" thickBot="1">
      <c r="A61" s="28" t="s">
        <v>16</v>
      </c>
      <c r="B61" s="35">
        <f>'[1]Res. MINMINAS'!B19</f>
        <v>804.2</v>
      </c>
      <c r="C61" s="36">
        <f>'[1]Res. MINMINAS'!C19</f>
        <v>157.03</v>
      </c>
    </row>
    <row r="62" spans="1:3" ht="20.25">
      <c r="A62" s="31" t="s">
        <v>17</v>
      </c>
      <c r="B62" s="37"/>
      <c r="C62" s="37"/>
    </row>
    <row r="63" spans="1:3" ht="20.25">
      <c r="A63" s="31" t="s">
        <v>18</v>
      </c>
      <c r="B63" s="37"/>
      <c r="C63" s="37"/>
    </row>
    <row r="64" spans="1:3" ht="20.25">
      <c r="A64" s="33" t="s">
        <v>19</v>
      </c>
      <c r="B64" s="37"/>
      <c r="C64" s="37"/>
    </row>
    <row r="65" spans="1:3" ht="29.25" customHeight="1">
      <c r="A65" s="33"/>
      <c r="B65" s="37"/>
      <c r="C65" s="37"/>
    </row>
    <row r="66" spans="1:3" ht="29.25" customHeight="1">
      <c r="A66" s="33"/>
      <c r="B66" s="37"/>
      <c r="C66" s="37"/>
    </row>
    <row r="67" spans="1:3" ht="20.25">
      <c r="A67" s="1" t="s">
        <v>0</v>
      </c>
      <c r="B67" s="34"/>
      <c r="C67" s="34"/>
    </row>
    <row r="68" spans="1:3" ht="20.25">
      <c r="A68" s="1" t="s">
        <v>1</v>
      </c>
      <c r="B68" s="34"/>
      <c r="C68" s="34"/>
    </row>
    <row r="69" spans="1:3" ht="20.25">
      <c r="A69" s="1" t="s">
        <v>2</v>
      </c>
      <c r="B69" s="34"/>
      <c r="C69" s="34"/>
    </row>
    <row r="70" spans="1:3" ht="20.25">
      <c r="A70" s="5" t="s">
        <v>22</v>
      </c>
      <c r="B70" s="34"/>
      <c r="C70" s="34"/>
    </row>
    <row r="71" spans="1:3" ht="20.25">
      <c r="A71" s="6"/>
      <c r="B71" s="34"/>
      <c r="C71" s="34"/>
    </row>
    <row r="72" spans="1:3" ht="21" thickBot="1">
      <c r="A72" s="7" t="str">
        <f>+A50</f>
        <v>VIGENCIA:  0:00 horas  1 de ENERO de  2004.</v>
      </c>
      <c r="B72" s="34"/>
      <c r="C72" s="34"/>
    </row>
    <row r="73" spans="1:3" ht="20.25">
      <c r="A73" s="82" t="s">
        <v>4</v>
      </c>
      <c r="B73" s="8" t="s">
        <v>5</v>
      </c>
      <c r="C73" s="84" t="s">
        <v>6</v>
      </c>
    </row>
    <row r="74" spans="1:3" ht="21" thickBot="1">
      <c r="A74" s="83"/>
      <c r="B74" s="9" t="s">
        <v>7</v>
      </c>
      <c r="C74" s="85"/>
    </row>
    <row r="75" spans="1:3" ht="30" customHeight="1">
      <c r="A75" s="42" t="s">
        <v>23</v>
      </c>
      <c r="B75" s="11">
        <v>950.6520000000002</v>
      </c>
      <c r="C75" s="12">
        <v>872.681</v>
      </c>
    </row>
    <row r="76" spans="1:3" ht="30" customHeight="1">
      <c r="A76" s="43" t="s">
        <v>24</v>
      </c>
      <c r="B76" s="44">
        <v>40</v>
      </c>
      <c r="C76" s="45">
        <v>40</v>
      </c>
    </row>
    <row r="77" spans="1:3" ht="30" customHeight="1">
      <c r="A77" s="43" t="s">
        <v>25</v>
      </c>
      <c r="B77" s="14">
        <v>150</v>
      </c>
      <c r="C77" s="15">
        <v>150</v>
      </c>
    </row>
    <row r="78" spans="1:3" ht="30" customHeight="1">
      <c r="A78" s="43" t="s">
        <v>26</v>
      </c>
      <c r="B78" s="44">
        <v>50</v>
      </c>
      <c r="C78" s="45">
        <v>50</v>
      </c>
    </row>
    <row r="79" spans="1:3" ht="30" customHeight="1">
      <c r="A79" s="43" t="s">
        <v>27</v>
      </c>
      <c r="B79" s="44">
        <v>55</v>
      </c>
      <c r="C79" s="45">
        <v>55</v>
      </c>
    </row>
    <row r="80" spans="1:3" ht="30" customHeight="1">
      <c r="A80" s="46" t="s">
        <v>28</v>
      </c>
      <c r="B80" s="17">
        <f>SUM(B75:B79)</f>
        <v>1245.652</v>
      </c>
      <c r="C80" s="18">
        <f>SUM(C75:C79)</f>
        <v>1167.681</v>
      </c>
    </row>
    <row r="81" spans="1:3" ht="30" customHeight="1">
      <c r="A81" s="47" t="s">
        <v>29</v>
      </c>
      <c r="B81" s="21">
        <f>'[1]Res. MINMINAS'!B16</f>
        <v>297.27</v>
      </c>
      <c r="C81" s="22">
        <f>'[1]Res. MINMINAS'!C16</f>
        <v>255.65</v>
      </c>
    </row>
    <row r="82" spans="1:3" ht="30" customHeight="1">
      <c r="A82" s="47" t="s">
        <v>30</v>
      </c>
      <c r="B82" s="21">
        <f>ROUND((0.004*'[1]Res. MINMINAS'!B15),2)</f>
        <v>13.04</v>
      </c>
      <c r="C82" s="48"/>
    </row>
    <row r="83" spans="1:3" ht="30" customHeight="1">
      <c r="A83" s="47" t="s">
        <v>31</v>
      </c>
      <c r="B83" s="26">
        <v>140</v>
      </c>
      <c r="C83" s="22">
        <v>140</v>
      </c>
    </row>
    <row r="84" spans="1:3" ht="30" customHeight="1">
      <c r="A84" s="47" t="s">
        <v>32</v>
      </c>
      <c r="B84" s="23">
        <f>'[1]Res. MINMINAS'!B19</f>
        <v>804.2</v>
      </c>
      <c r="C84" s="24">
        <f>'[1]Res. MINMINAS'!C19</f>
        <v>157.03</v>
      </c>
    </row>
    <row r="85" spans="1:3" ht="30" customHeight="1" thickBot="1">
      <c r="A85" s="49" t="s">
        <v>33</v>
      </c>
      <c r="B85" s="50">
        <f>SUM(B80:B84)</f>
        <v>2500.1620000000003</v>
      </c>
      <c r="C85" s="51">
        <f>SUM(C80:C84)</f>
        <v>1720.361</v>
      </c>
    </row>
    <row r="86" ht="20.25">
      <c r="A86" s="31" t="s">
        <v>34</v>
      </c>
    </row>
    <row r="87" ht="20.25">
      <c r="A87" s="31" t="s">
        <v>35</v>
      </c>
    </row>
  </sheetData>
  <sheetProtection password="DFD7" sheet="1" objects="1" scenarios="1"/>
  <mergeCells count="8">
    <mergeCell ref="A73:A74"/>
    <mergeCell ref="C73:C74"/>
    <mergeCell ref="A51:A52"/>
    <mergeCell ref="C51:C52"/>
    <mergeCell ref="A7:A8"/>
    <mergeCell ref="C7:C8"/>
    <mergeCell ref="A29:A30"/>
    <mergeCell ref="C29:C30"/>
  </mergeCells>
  <printOptions horizontalCentered="1"/>
  <pageMargins left="0.75" right="0.75" top="0.7874015748031497" bottom="1" header="0" footer="0"/>
  <pageSetup fitToHeight="4" fitToWidth="4" horizontalDpi="600" verticalDpi="600" orientation="landscape" scale="92" r:id="rId1"/>
  <rowBreaks count="2" manualBreakCount="2">
    <brk id="22" max="2" man="1"/>
    <brk id="44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="50" zoomScaleNormal="50" zoomScaleSheetLayoutView="40" zoomScalePageLayoutView="0" workbookViewId="0" topLeftCell="A1">
      <selection activeCell="G6" sqref="G6"/>
    </sheetView>
  </sheetViews>
  <sheetFormatPr defaultColWidth="11.421875" defaultRowHeight="12.75"/>
  <cols>
    <col min="1" max="1" width="6.28125" style="3" customWidth="1"/>
    <col min="2" max="2" width="87.00390625" style="3" customWidth="1"/>
    <col min="3" max="3" width="31.57421875" style="3" customWidth="1"/>
    <col min="4" max="4" width="29.421875" style="3" customWidth="1"/>
    <col min="5" max="5" width="30.140625" style="3" bestFit="1" customWidth="1"/>
    <col min="6" max="16384" width="11.421875" style="3" customWidth="1"/>
  </cols>
  <sheetData>
    <row r="1" spans="1:5" ht="21.75" customHeight="1">
      <c r="A1" s="94" t="s">
        <v>0</v>
      </c>
      <c r="B1" s="94"/>
      <c r="C1" s="94"/>
      <c r="D1" s="94"/>
      <c r="E1" s="94"/>
    </row>
    <row r="2" spans="1:5" ht="21.75" customHeight="1">
      <c r="A2" s="94" t="s">
        <v>1</v>
      </c>
      <c r="B2" s="94"/>
      <c r="C2" s="94"/>
      <c r="D2" s="94"/>
      <c r="E2" s="94"/>
    </row>
    <row r="3" spans="1:8" ht="21.75" customHeight="1">
      <c r="A3" s="94" t="s">
        <v>109</v>
      </c>
      <c r="B3" s="94"/>
      <c r="C3" s="94"/>
      <c r="D3" s="94"/>
      <c r="E3" s="94"/>
      <c r="F3" s="4"/>
      <c r="G3" s="4"/>
      <c r="H3" s="4"/>
    </row>
    <row r="4" spans="1:8" ht="21.75" customHeight="1">
      <c r="A4" s="95" t="s">
        <v>58</v>
      </c>
      <c r="B4" s="95"/>
      <c r="C4" s="95"/>
      <c r="D4" s="95"/>
      <c r="E4" s="95"/>
      <c r="F4" s="4"/>
      <c r="G4" s="4"/>
      <c r="H4" s="4"/>
    </row>
    <row r="5" spans="1:4" ht="21.75" customHeight="1">
      <c r="A5" s="6"/>
      <c r="C5" s="2"/>
      <c r="D5" s="2"/>
    </row>
    <row r="6" spans="1:4" ht="21.75" customHeight="1" thickBot="1">
      <c r="A6" s="7" t="str">
        <f>'[5]Res. MINMINAS'!A6</f>
        <v>VIGENCIA:  0:00 horas  1 de OCTUBRE de  2004.</v>
      </c>
      <c r="C6" s="2"/>
      <c r="D6" s="2"/>
    </row>
    <row r="7" spans="1:5" ht="20.25">
      <c r="A7" s="52"/>
      <c r="B7" s="91" t="s">
        <v>4</v>
      </c>
      <c r="C7" s="8" t="s">
        <v>5</v>
      </c>
      <c r="D7" s="84" t="s">
        <v>6</v>
      </c>
      <c r="E7" s="53" t="s">
        <v>5</v>
      </c>
    </row>
    <row r="8" spans="1:5" ht="21" thickBot="1">
      <c r="A8" s="54"/>
      <c r="B8" s="92"/>
      <c r="C8" s="9" t="s">
        <v>7</v>
      </c>
      <c r="D8" s="85"/>
      <c r="E8" s="55" t="s">
        <v>60</v>
      </c>
    </row>
    <row r="9" spans="1:5" ht="30" customHeight="1">
      <c r="A9" s="56" t="s">
        <v>61</v>
      </c>
      <c r="B9" s="57" t="s">
        <v>62</v>
      </c>
      <c r="C9" s="58">
        <f>'[5]Res. MINMINAS'!B9</f>
        <v>2275.3</v>
      </c>
      <c r="D9" s="58">
        <f>'[5]Res. MINMINAS'!C9</f>
        <v>1833.95</v>
      </c>
      <c r="E9" s="58">
        <f>'[5]Res. MINMINAS'!D9</f>
        <v>3189.19</v>
      </c>
    </row>
    <row r="10" spans="1:5" ht="30" customHeight="1">
      <c r="A10" s="60" t="s">
        <v>63</v>
      </c>
      <c r="B10" s="61" t="s">
        <v>64</v>
      </c>
      <c r="C10" s="14"/>
      <c r="D10" s="15"/>
      <c r="E10" s="62"/>
    </row>
    <row r="11" spans="1:5" ht="30" customHeight="1">
      <c r="A11" s="60" t="s">
        <v>65</v>
      </c>
      <c r="B11" s="61" t="s">
        <v>66</v>
      </c>
      <c r="C11" s="14">
        <v>55</v>
      </c>
      <c r="D11" s="15">
        <v>55</v>
      </c>
      <c r="E11" s="22">
        <v>55</v>
      </c>
    </row>
    <row r="12" spans="1:5" ht="30" customHeight="1">
      <c r="A12" s="60" t="s">
        <v>67</v>
      </c>
      <c r="B12" s="61" t="s">
        <v>68</v>
      </c>
      <c r="C12" s="14">
        <v>15.24</v>
      </c>
      <c r="D12" s="15">
        <v>15.24</v>
      </c>
      <c r="E12" s="22">
        <v>15.24</v>
      </c>
    </row>
    <row r="13" spans="1:5" s="19" customFormat="1" ht="30" customHeight="1">
      <c r="A13" s="63" t="s">
        <v>69</v>
      </c>
      <c r="B13" s="64" t="s">
        <v>70</v>
      </c>
      <c r="C13" s="17"/>
      <c r="D13" s="18"/>
      <c r="E13" s="65"/>
    </row>
    <row r="14" spans="1:5" ht="30" customHeight="1">
      <c r="A14" s="60" t="s">
        <v>71</v>
      </c>
      <c r="B14" s="66" t="s">
        <v>110</v>
      </c>
      <c r="C14" s="21">
        <f>'[5]Res. MINMINAS'!B14</f>
        <v>203.54</v>
      </c>
      <c r="D14" s="21">
        <f>'[5]Res. MINMINAS'!C14</f>
        <v>162.83</v>
      </c>
      <c r="E14" s="62" t="s">
        <v>73</v>
      </c>
    </row>
    <row r="15" spans="1:5" s="19" customFormat="1" ht="30" customHeight="1">
      <c r="A15" s="63" t="s">
        <v>74</v>
      </c>
      <c r="B15" s="64" t="s">
        <v>75</v>
      </c>
      <c r="C15" s="17"/>
      <c r="D15" s="18"/>
      <c r="E15" s="65"/>
    </row>
    <row r="16" spans="1:5" ht="30" customHeight="1">
      <c r="A16" s="60" t="s">
        <v>76</v>
      </c>
      <c r="B16" s="66" t="s">
        <v>111</v>
      </c>
      <c r="C16" s="23">
        <f>'[5]Res. MINMINAS'!B16</f>
        <v>305.31</v>
      </c>
      <c r="D16" s="23">
        <f>'[5]Res. MINMINAS'!C16</f>
        <v>268.67</v>
      </c>
      <c r="E16" s="62" t="s">
        <v>73</v>
      </c>
    </row>
    <row r="17" spans="1:5" ht="30" customHeight="1">
      <c r="A17" s="60" t="s">
        <v>78</v>
      </c>
      <c r="B17" s="66" t="s">
        <v>79</v>
      </c>
      <c r="C17" s="21" t="s">
        <v>80</v>
      </c>
      <c r="D17" s="22"/>
      <c r="E17" s="62" t="s">
        <v>80</v>
      </c>
    </row>
    <row r="18" spans="1:5" ht="30" customHeight="1">
      <c r="A18" s="60" t="s">
        <v>81</v>
      </c>
      <c r="B18" s="66" t="s">
        <v>112</v>
      </c>
      <c r="C18" s="26"/>
      <c r="D18" s="27"/>
      <c r="E18" s="62"/>
    </row>
    <row r="19" spans="1:5" ht="30" customHeight="1" thickBot="1">
      <c r="A19" s="67" t="s">
        <v>83</v>
      </c>
      <c r="B19" s="68" t="s">
        <v>113</v>
      </c>
      <c r="C19" s="29">
        <f>'[5]Res. MINMINAS'!B19</f>
        <v>908.87</v>
      </c>
      <c r="D19" s="29">
        <f>'[5]Res. MINMINAS'!C19</f>
        <v>177.54</v>
      </c>
      <c r="E19" s="29">
        <f>'[5]Res. MINMINAS'!D19</f>
        <v>1253.04</v>
      </c>
    </row>
    <row r="20" spans="1:4" ht="21.75" customHeight="1">
      <c r="A20" s="31" t="s">
        <v>17</v>
      </c>
      <c r="C20" s="32"/>
      <c r="D20" s="32"/>
    </row>
    <row r="21" spans="1:4" ht="21.75" customHeight="1">
      <c r="A21" s="31" t="s">
        <v>18</v>
      </c>
      <c r="C21" s="32"/>
      <c r="D21" s="32"/>
    </row>
    <row r="22" spans="1:4" ht="21.75" customHeight="1">
      <c r="A22" s="69" t="s">
        <v>85</v>
      </c>
      <c r="C22" s="32"/>
      <c r="D22" s="32"/>
    </row>
    <row r="23" spans="1:4" ht="21.75" customHeight="1">
      <c r="A23" s="69" t="s">
        <v>86</v>
      </c>
      <c r="C23" s="32"/>
      <c r="D23" s="32"/>
    </row>
    <row r="24" spans="1:4" ht="21.75" customHeight="1">
      <c r="A24" s="70" t="s">
        <v>87</v>
      </c>
      <c r="C24" s="32"/>
      <c r="D24" s="32"/>
    </row>
    <row r="25" spans="1:4" ht="21.75" customHeight="1">
      <c r="A25" s="33" t="s">
        <v>114</v>
      </c>
      <c r="C25" s="32"/>
      <c r="D25" s="32"/>
    </row>
    <row r="26" spans="1:4" ht="21.75" customHeight="1">
      <c r="A26" s="33" t="s">
        <v>115</v>
      </c>
      <c r="C26" s="32"/>
      <c r="D26" s="32"/>
    </row>
    <row r="27" spans="1:4" ht="21.75" customHeight="1">
      <c r="A27" s="33" t="s">
        <v>116</v>
      </c>
      <c r="C27" s="32"/>
      <c r="D27" s="32"/>
    </row>
    <row r="28" spans="1:3" ht="21.75" customHeight="1">
      <c r="A28" s="33" t="s">
        <v>90</v>
      </c>
      <c r="C28" s="32"/>
    </row>
    <row r="29" ht="21.75" customHeight="1">
      <c r="A29" s="33" t="s">
        <v>91</v>
      </c>
    </row>
    <row r="30" ht="21.75" customHeight="1">
      <c r="A30" s="33"/>
    </row>
    <row r="31" spans="1:5" ht="21.75" customHeight="1">
      <c r="A31" s="94" t="s">
        <v>0</v>
      </c>
      <c r="B31" s="94"/>
      <c r="C31" s="94"/>
      <c r="D31" s="94"/>
      <c r="E31" s="94"/>
    </row>
    <row r="32" spans="1:5" ht="21.75" customHeight="1">
      <c r="A32" s="94" t="s">
        <v>1</v>
      </c>
      <c r="B32" s="94"/>
      <c r="C32" s="94"/>
      <c r="D32" s="94"/>
      <c r="E32" s="94"/>
    </row>
    <row r="33" spans="1:5" ht="21.75" customHeight="1">
      <c r="A33" s="94" t="s">
        <v>2</v>
      </c>
      <c r="B33" s="94"/>
      <c r="C33" s="94"/>
      <c r="D33" s="94"/>
      <c r="E33" s="94"/>
    </row>
    <row r="34" spans="1:5" ht="21.75" customHeight="1">
      <c r="A34" s="95" t="s">
        <v>92</v>
      </c>
      <c r="B34" s="95"/>
      <c r="C34" s="95"/>
      <c r="D34" s="95"/>
      <c r="E34" s="95"/>
    </row>
    <row r="35" spans="1:4" ht="21.75" customHeight="1">
      <c r="A35" s="6"/>
      <c r="C35" s="34"/>
      <c r="D35" s="34"/>
    </row>
    <row r="36" spans="1:4" ht="21.75" customHeight="1" thickBot="1">
      <c r="A36" s="7" t="str">
        <f>'[5]Res. MINMINAS'!A6</f>
        <v>VIGENCIA:  0:00 horas  1 de OCTUBRE de  2004.</v>
      </c>
      <c r="C36" s="34"/>
      <c r="D36" s="34"/>
    </row>
    <row r="37" spans="1:5" ht="20.25">
      <c r="A37" s="52"/>
      <c r="B37" s="91" t="s">
        <v>4</v>
      </c>
      <c r="C37" s="8" t="s">
        <v>5</v>
      </c>
      <c r="D37" s="84" t="s">
        <v>6</v>
      </c>
      <c r="E37" s="53" t="s">
        <v>5</v>
      </c>
    </row>
    <row r="38" spans="1:5" ht="21" thickBot="1">
      <c r="A38" s="54"/>
      <c r="B38" s="92"/>
      <c r="C38" s="9" t="s">
        <v>7</v>
      </c>
      <c r="D38" s="85"/>
      <c r="E38" s="55" t="s">
        <v>60</v>
      </c>
    </row>
    <row r="39" spans="1:5" ht="30" customHeight="1">
      <c r="A39" s="56" t="s">
        <v>61</v>
      </c>
      <c r="B39" s="57" t="s">
        <v>62</v>
      </c>
      <c r="C39" s="58">
        <f>'[5]Res. MINMINAS'!B9</f>
        <v>2275.3</v>
      </c>
      <c r="D39" s="58">
        <f>'[5]Res. MINMINAS'!C9</f>
        <v>1833.95</v>
      </c>
      <c r="E39" s="58">
        <f>'[5]Res. MINMINAS'!D9</f>
        <v>3189.19</v>
      </c>
    </row>
    <row r="40" spans="1:5" ht="30" customHeight="1">
      <c r="A40" s="60" t="s">
        <v>63</v>
      </c>
      <c r="B40" s="61" t="s">
        <v>64</v>
      </c>
      <c r="C40" s="14"/>
      <c r="D40" s="15"/>
      <c r="E40" s="62"/>
    </row>
    <row r="41" spans="1:5" ht="30" customHeight="1">
      <c r="A41" s="60" t="s">
        <v>65</v>
      </c>
      <c r="B41" s="61" t="s">
        <v>66</v>
      </c>
      <c r="C41" s="14">
        <v>55</v>
      </c>
      <c r="D41" s="15">
        <v>55</v>
      </c>
      <c r="E41" s="22">
        <v>55</v>
      </c>
    </row>
    <row r="42" spans="1:5" ht="30" customHeight="1">
      <c r="A42" s="60" t="s">
        <v>67</v>
      </c>
      <c r="B42" s="61" t="s">
        <v>68</v>
      </c>
      <c r="C42" s="14">
        <v>15.24</v>
      </c>
      <c r="D42" s="15">
        <v>15.24</v>
      </c>
      <c r="E42" s="22">
        <v>15.24</v>
      </c>
    </row>
    <row r="43" spans="1:5" ht="30" customHeight="1">
      <c r="A43" s="63" t="s">
        <v>69</v>
      </c>
      <c r="B43" s="64" t="s">
        <v>70</v>
      </c>
      <c r="C43" s="17"/>
      <c r="D43" s="18"/>
      <c r="E43" s="65"/>
    </row>
    <row r="44" spans="1:5" ht="30" customHeight="1">
      <c r="A44" s="60" t="s">
        <v>71</v>
      </c>
      <c r="B44" s="66" t="s">
        <v>110</v>
      </c>
      <c r="C44" s="21">
        <f>'[5]Res. MINMINAS'!B14</f>
        <v>203.54</v>
      </c>
      <c r="D44" s="21">
        <f>'[5]Res. MINMINAS'!C14</f>
        <v>162.83</v>
      </c>
      <c r="E44" s="62" t="s">
        <v>73</v>
      </c>
    </row>
    <row r="45" spans="1:5" ht="30" customHeight="1">
      <c r="A45" s="63" t="s">
        <v>74</v>
      </c>
      <c r="B45" s="64" t="s">
        <v>75</v>
      </c>
      <c r="C45" s="17"/>
      <c r="D45" s="18"/>
      <c r="E45" s="65"/>
    </row>
    <row r="46" spans="1:5" ht="30" customHeight="1">
      <c r="A46" s="60" t="s">
        <v>76</v>
      </c>
      <c r="B46" s="66" t="s">
        <v>111</v>
      </c>
      <c r="C46" s="23">
        <f>'[5]Res. MINMINAS'!B16</f>
        <v>305.31</v>
      </c>
      <c r="D46" s="23">
        <f>'[5]Res. MINMINAS'!C16</f>
        <v>268.67</v>
      </c>
      <c r="E46" s="62" t="s">
        <v>73</v>
      </c>
    </row>
    <row r="47" spans="1:5" ht="30" customHeight="1">
      <c r="A47" s="60" t="s">
        <v>78</v>
      </c>
      <c r="B47" s="66" t="s">
        <v>79</v>
      </c>
      <c r="C47" s="21" t="s">
        <v>80</v>
      </c>
      <c r="D47" s="22"/>
      <c r="E47" s="62" t="s">
        <v>80</v>
      </c>
    </row>
    <row r="48" spans="1:5" ht="30" customHeight="1">
      <c r="A48" s="60" t="s">
        <v>81</v>
      </c>
      <c r="B48" s="66" t="s">
        <v>112</v>
      </c>
      <c r="C48" s="26"/>
      <c r="D48" s="27"/>
      <c r="E48" s="62"/>
    </row>
    <row r="49" spans="1:5" ht="30" customHeight="1" thickBot="1">
      <c r="A49" s="67" t="s">
        <v>83</v>
      </c>
      <c r="B49" s="68" t="s">
        <v>113</v>
      </c>
      <c r="C49" s="35">
        <f>'[5]Res. MINMINAS'!B19</f>
        <v>908.87</v>
      </c>
      <c r="D49" s="35">
        <f>'[5]Res. MINMINAS'!C19</f>
        <v>177.54</v>
      </c>
      <c r="E49" s="35">
        <f>'[5]Res. MINMINAS'!D19</f>
        <v>1253.04</v>
      </c>
    </row>
    <row r="50" spans="1:4" ht="21.75" customHeight="1">
      <c r="A50" s="31" t="s">
        <v>17</v>
      </c>
      <c r="C50" s="37"/>
      <c r="D50" s="38"/>
    </row>
    <row r="51" spans="1:4" ht="21.75" customHeight="1">
      <c r="A51" s="31" t="s">
        <v>18</v>
      </c>
      <c r="C51" s="37"/>
      <c r="D51" s="38"/>
    </row>
    <row r="52" spans="1:4" ht="21.75" customHeight="1">
      <c r="A52" s="69" t="s">
        <v>85</v>
      </c>
      <c r="C52" s="37"/>
      <c r="D52" s="38"/>
    </row>
    <row r="53" spans="1:4" ht="21.75" customHeight="1">
      <c r="A53" s="69" t="s">
        <v>86</v>
      </c>
      <c r="C53" s="37"/>
      <c r="D53" s="38"/>
    </row>
    <row r="54" spans="1:4" ht="21.75" customHeight="1">
      <c r="A54" s="70" t="s">
        <v>87</v>
      </c>
      <c r="C54" s="37"/>
      <c r="D54" s="38"/>
    </row>
    <row r="55" spans="1:4" ht="21.75" customHeight="1">
      <c r="A55" s="33" t="s">
        <v>114</v>
      </c>
      <c r="C55" s="37"/>
      <c r="D55" s="38"/>
    </row>
    <row r="56" spans="1:4" ht="21.75" customHeight="1">
      <c r="A56" s="33" t="s">
        <v>115</v>
      </c>
      <c r="C56" s="37"/>
      <c r="D56" s="38"/>
    </row>
    <row r="57" spans="1:4" ht="21.75" customHeight="1">
      <c r="A57" s="33" t="s">
        <v>116</v>
      </c>
      <c r="C57" s="37"/>
      <c r="D57" s="38"/>
    </row>
    <row r="58" spans="1:4" ht="21.75" customHeight="1">
      <c r="A58" s="33" t="s">
        <v>90</v>
      </c>
      <c r="C58" s="37"/>
      <c r="D58" s="38"/>
    </row>
    <row r="59" spans="1:4" ht="21.75" customHeight="1">
      <c r="A59" s="33" t="s">
        <v>91</v>
      </c>
      <c r="C59" s="37"/>
      <c r="D59" s="38"/>
    </row>
    <row r="60" spans="1:4" ht="21.75" customHeight="1">
      <c r="A60" s="33"/>
      <c r="C60" s="37"/>
      <c r="D60" s="38"/>
    </row>
    <row r="61" spans="1:5" ht="21.75" customHeight="1">
      <c r="A61" s="94" t="s">
        <v>0</v>
      </c>
      <c r="B61" s="94"/>
      <c r="C61" s="94"/>
      <c r="D61" s="94"/>
      <c r="E61" s="94"/>
    </row>
    <row r="62" spans="1:5" ht="21.75" customHeight="1">
      <c r="A62" s="94" t="s">
        <v>1</v>
      </c>
      <c r="B62" s="94"/>
      <c r="C62" s="94"/>
      <c r="D62" s="94"/>
      <c r="E62" s="94"/>
    </row>
    <row r="63" spans="1:5" ht="21.75" customHeight="1">
      <c r="A63" s="94" t="s">
        <v>2</v>
      </c>
      <c r="B63" s="94"/>
      <c r="C63" s="94"/>
      <c r="D63" s="94"/>
      <c r="E63" s="94"/>
    </row>
    <row r="64" spans="1:5" ht="21.75" customHeight="1">
      <c r="A64" s="95" t="s">
        <v>50</v>
      </c>
      <c r="B64" s="95"/>
      <c r="C64" s="95"/>
      <c r="D64" s="95"/>
      <c r="E64" s="95"/>
    </row>
    <row r="65" spans="1:4" ht="21.75" customHeight="1">
      <c r="A65" s="6"/>
      <c r="C65" s="34"/>
      <c r="D65" s="34"/>
    </row>
    <row r="66" spans="1:4" ht="21.75" customHeight="1" thickBot="1">
      <c r="A66" s="7" t="str">
        <f>'[5]Res. MINMINAS'!A6</f>
        <v>VIGENCIA:  0:00 horas  1 de OCTUBRE de  2004.</v>
      </c>
      <c r="C66" s="34"/>
      <c r="D66" s="34"/>
    </row>
    <row r="67" spans="1:5" ht="20.25">
      <c r="A67" s="52"/>
      <c r="B67" s="91" t="s">
        <v>4</v>
      </c>
      <c r="C67" s="8" t="s">
        <v>5</v>
      </c>
      <c r="D67" s="84" t="s">
        <v>6</v>
      </c>
      <c r="E67" s="53" t="s">
        <v>5</v>
      </c>
    </row>
    <row r="68" spans="1:5" ht="21" thickBot="1">
      <c r="A68" s="54"/>
      <c r="B68" s="92"/>
      <c r="C68" s="39" t="s">
        <v>7</v>
      </c>
      <c r="D68" s="86"/>
      <c r="E68" s="71" t="s">
        <v>60</v>
      </c>
    </row>
    <row r="69" spans="1:5" ht="30" customHeight="1">
      <c r="A69" s="56" t="s">
        <v>61</v>
      </c>
      <c r="B69" s="57" t="s">
        <v>62</v>
      </c>
      <c r="C69" s="72">
        <f>'[5]Res. MINMINAS'!B9</f>
        <v>2275.3</v>
      </c>
      <c r="D69" s="72">
        <f>'[5]Res. MINMINAS'!C9</f>
        <v>1833.95</v>
      </c>
      <c r="E69" s="72">
        <f>'[5]Res. MINMINAS'!D9</f>
        <v>3189.19</v>
      </c>
    </row>
    <row r="70" spans="1:5" ht="30" customHeight="1">
      <c r="A70" s="60" t="s">
        <v>63</v>
      </c>
      <c r="B70" s="61" t="s">
        <v>64</v>
      </c>
      <c r="C70" s="14"/>
      <c r="D70" s="15"/>
      <c r="E70" s="62"/>
    </row>
    <row r="71" spans="1:5" ht="30" customHeight="1">
      <c r="A71" s="60" t="s">
        <v>65</v>
      </c>
      <c r="B71" s="61" t="s">
        <v>66</v>
      </c>
      <c r="C71" s="14">
        <v>55</v>
      </c>
      <c r="D71" s="15">
        <v>55</v>
      </c>
      <c r="E71" s="22">
        <v>55</v>
      </c>
    </row>
    <row r="72" spans="1:5" ht="30" customHeight="1">
      <c r="A72" s="60" t="s">
        <v>67</v>
      </c>
      <c r="B72" s="61" t="s">
        <v>68</v>
      </c>
      <c r="C72" s="14">
        <v>15.24</v>
      </c>
      <c r="D72" s="15">
        <v>15.24</v>
      </c>
      <c r="E72" s="22">
        <v>15.24</v>
      </c>
    </row>
    <row r="73" spans="1:5" ht="30" customHeight="1">
      <c r="A73" s="63" t="s">
        <v>69</v>
      </c>
      <c r="B73" s="64" t="s">
        <v>70</v>
      </c>
      <c r="C73" s="17"/>
      <c r="D73" s="18"/>
      <c r="E73" s="65"/>
    </row>
    <row r="74" spans="1:5" ht="30" customHeight="1">
      <c r="A74" s="60" t="s">
        <v>71</v>
      </c>
      <c r="B74" s="66" t="s">
        <v>110</v>
      </c>
      <c r="C74" s="21">
        <f>'[5]Res. MINMINAS'!B14</f>
        <v>203.54</v>
      </c>
      <c r="D74" s="21">
        <f>'[5]Res. MINMINAS'!C14</f>
        <v>162.83</v>
      </c>
      <c r="E74" s="62" t="s">
        <v>73</v>
      </c>
    </row>
    <row r="75" spans="1:5" ht="30" customHeight="1">
      <c r="A75" s="63" t="s">
        <v>74</v>
      </c>
      <c r="B75" s="64" t="s">
        <v>75</v>
      </c>
      <c r="C75" s="17"/>
      <c r="D75" s="18"/>
      <c r="E75" s="65"/>
    </row>
    <row r="76" spans="1:5" ht="30" customHeight="1">
      <c r="A76" s="60" t="s">
        <v>76</v>
      </c>
      <c r="B76" s="66" t="s">
        <v>111</v>
      </c>
      <c r="C76" s="23">
        <f>'[5]Res. MINMINAS'!B16</f>
        <v>305.31</v>
      </c>
      <c r="D76" s="23">
        <f>'[5]Res. MINMINAS'!C16</f>
        <v>268.67</v>
      </c>
      <c r="E76" s="62" t="s">
        <v>73</v>
      </c>
    </row>
    <row r="77" spans="1:5" ht="30" customHeight="1">
      <c r="A77" s="60" t="s">
        <v>78</v>
      </c>
      <c r="B77" s="66" t="s">
        <v>79</v>
      </c>
      <c r="C77" s="21" t="s">
        <v>80</v>
      </c>
      <c r="D77" s="22"/>
      <c r="E77" s="62" t="s">
        <v>80</v>
      </c>
    </row>
    <row r="78" spans="1:5" ht="30" customHeight="1">
      <c r="A78" s="60" t="s">
        <v>81</v>
      </c>
      <c r="B78" s="66" t="s">
        <v>112</v>
      </c>
      <c r="C78" s="26"/>
      <c r="D78" s="27"/>
      <c r="E78" s="62"/>
    </row>
    <row r="79" spans="1:5" ht="30" customHeight="1" thickBot="1">
      <c r="A79" s="67" t="s">
        <v>83</v>
      </c>
      <c r="B79" s="68" t="s">
        <v>113</v>
      </c>
      <c r="C79" s="35">
        <f>'[5]Res. MINMINAS'!B19</f>
        <v>908.87</v>
      </c>
      <c r="D79" s="35">
        <f>'[5]Res. MINMINAS'!C19</f>
        <v>177.54</v>
      </c>
      <c r="E79" s="35">
        <f>'[5]Res. MINMINAS'!D19</f>
        <v>1253.04</v>
      </c>
    </row>
    <row r="80" spans="1:4" ht="21.75" customHeight="1">
      <c r="A80" s="31" t="s">
        <v>17</v>
      </c>
      <c r="C80" s="37"/>
      <c r="D80" s="37"/>
    </row>
    <row r="81" spans="1:4" ht="21.75" customHeight="1">
      <c r="A81" s="31" t="s">
        <v>18</v>
      </c>
      <c r="C81" s="37"/>
      <c r="D81" s="37"/>
    </row>
    <row r="82" spans="1:4" ht="21.75" customHeight="1">
      <c r="A82" s="69" t="s">
        <v>85</v>
      </c>
      <c r="C82" s="37"/>
      <c r="D82" s="37"/>
    </row>
    <row r="83" spans="1:4" ht="21.75" customHeight="1">
      <c r="A83" s="69" t="s">
        <v>86</v>
      </c>
      <c r="C83" s="37"/>
      <c r="D83" s="37"/>
    </row>
    <row r="84" spans="1:4" ht="21.75" customHeight="1">
      <c r="A84" s="70" t="s">
        <v>87</v>
      </c>
      <c r="C84" s="37"/>
      <c r="D84" s="37"/>
    </row>
    <row r="85" spans="1:4" ht="21.75" customHeight="1">
      <c r="A85" s="33" t="s">
        <v>114</v>
      </c>
      <c r="C85" s="37"/>
      <c r="D85" s="37"/>
    </row>
    <row r="86" spans="1:4" ht="21.75" customHeight="1">
      <c r="A86" s="33" t="s">
        <v>115</v>
      </c>
      <c r="C86" s="37"/>
      <c r="D86" s="37"/>
    </row>
    <row r="87" spans="1:4" ht="21.75" customHeight="1">
      <c r="A87" s="33" t="s">
        <v>116</v>
      </c>
      <c r="C87" s="37"/>
      <c r="D87" s="37"/>
    </row>
    <row r="88" spans="1:4" ht="21.75" customHeight="1">
      <c r="A88" s="33" t="s">
        <v>90</v>
      </c>
      <c r="C88" s="37"/>
      <c r="D88" s="37"/>
    </row>
    <row r="89" spans="1:4" ht="21.75" customHeight="1">
      <c r="A89" s="33" t="s">
        <v>91</v>
      </c>
      <c r="C89" s="37"/>
      <c r="D89" s="37"/>
    </row>
    <row r="90" spans="1:4" ht="21.75" customHeight="1">
      <c r="A90" s="33"/>
      <c r="C90" s="37"/>
      <c r="D90" s="37"/>
    </row>
    <row r="91" spans="1:5" ht="21.75" customHeight="1">
      <c r="A91" s="94" t="s">
        <v>0</v>
      </c>
      <c r="B91" s="94"/>
      <c r="C91" s="94"/>
      <c r="D91" s="94"/>
      <c r="E91" s="94"/>
    </row>
    <row r="92" spans="1:5" ht="21.75" customHeight="1">
      <c r="A92" s="94" t="s">
        <v>1</v>
      </c>
      <c r="B92" s="94"/>
      <c r="C92" s="94"/>
      <c r="D92" s="94"/>
      <c r="E92" s="94"/>
    </row>
    <row r="93" spans="1:6" ht="21.75" customHeight="1">
      <c r="A93" s="95" t="s">
        <v>22</v>
      </c>
      <c r="B93" s="95"/>
      <c r="C93" s="95"/>
      <c r="D93" s="95"/>
      <c r="E93" s="95"/>
      <c r="F93" s="74"/>
    </row>
    <row r="94" spans="1:4" ht="21.75" customHeight="1">
      <c r="A94" s="6"/>
      <c r="C94" s="34"/>
      <c r="D94" s="34"/>
    </row>
    <row r="95" spans="1:4" ht="21.75" customHeight="1" thickBot="1">
      <c r="A95" s="7" t="str">
        <f>'[5]Res. MINMINAS'!A6</f>
        <v>VIGENCIA:  0:00 horas  1 de OCTUBRE de  2004.</v>
      </c>
      <c r="C95" s="34"/>
      <c r="D95" s="34"/>
    </row>
    <row r="96" spans="1:4" ht="20.25">
      <c r="A96" s="52"/>
      <c r="B96" s="91" t="s">
        <v>4</v>
      </c>
      <c r="C96" s="8" t="s">
        <v>5</v>
      </c>
      <c r="D96" s="84" t="s">
        <v>6</v>
      </c>
    </row>
    <row r="97" spans="1:4" ht="21" thickBot="1">
      <c r="A97" s="54"/>
      <c r="B97" s="93"/>
      <c r="C97" s="9" t="s">
        <v>7</v>
      </c>
      <c r="D97" s="90"/>
    </row>
    <row r="98" spans="1:4" ht="30" customHeight="1">
      <c r="A98" s="56" t="s">
        <v>61</v>
      </c>
      <c r="B98" s="75" t="s">
        <v>98</v>
      </c>
      <c r="C98" s="11"/>
      <c r="D98" s="12"/>
    </row>
    <row r="99" spans="1:4" ht="30" customHeight="1">
      <c r="A99" s="60" t="s">
        <v>63</v>
      </c>
      <c r="B99" s="76" t="s">
        <v>99</v>
      </c>
      <c r="C99" s="44"/>
      <c r="D99" s="45"/>
    </row>
    <row r="100" spans="1:4" ht="30" customHeight="1">
      <c r="A100" s="60" t="s">
        <v>65</v>
      </c>
      <c r="B100" s="76" t="s">
        <v>100</v>
      </c>
      <c r="C100" s="14"/>
      <c r="D100" s="15"/>
    </row>
    <row r="101" spans="1:4" ht="30" customHeight="1">
      <c r="A101" s="60" t="s">
        <v>67</v>
      </c>
      <c r="B101" s="76" t="s">
        <v>101</v>
      </c>
      <c r="C101" s="44"/>
      <c r="D101" s="45"/>
    </row>
    <row r="102" spans="1:4" ht="30" customHeight="1">
      <c r="A102" s="60" t="s">
        <v>69</v>
      </c>
      <c r="B102" s="76" t="s">
        <v>102</v>
      </c>
      <c r="C102" s="44"/>
      <c r="D102" s="45"/>
    </row>
    <row r="103" spans="1:4" ht="30" customHeight="1">
      <c r="A103" s="63" t="s">
        <v>71</v>
      </c>
      <c r="B103" s="77" t="s">
        <v>103</v>
      </c>
      <c r="C103" s="17"/>
      <c r="D103" s="18"/>
    </row>
    <row r="104" spans="1:4" ht="30" customHeight="1">
      <c r="A104" s="60" t="s">
        <v>74</v>
      </c>
      <c r="B104" s="78" t="s">
        <v>104</v>
      </c>
      <c r="C104" s="21"/>
      <c r="D104" s="22"/>
    </row>
    <row r="105" spans="1:4" ht="30" customHeight="1">
      <c r="A105" s="60" t="s">
        <v>76</v>
      </c>
      <c r="B105" s="78" t="s">
        <v>105</v>
      </c>
      <c r="C105" s="21"/>
      <c r="D105" s="48"/>
    </row>
    <row r="106" spans="1:4" ht="30" customHeight="1">
      <c r="A106" s="60" t="s">
        <v>78</v>
      </c>
      <c r="B106" s="78" t="s">
        <v>106</v>
      </c>
      <c r="C106" s="26"/>
      <c r="D106" s="22"/>
    </row>
    <row r="107" spans="1:4" ht="30" customHeight="1">
      <c r="A107" s="60" t="s">
        <v>81</v>
      </c>
      <c r="B107" s="78" t="s">
        <v>107</v>
      </c>
      <c r="C107" s="23"/>
      <c r="D107" s="24"/>
    </row>
    <row r="108" spans="1:4" ht="30" customHeight="1" thickBot="1">
      <c r="A108" s="79" t="s">
        <v>83</v>
      </c>
      <c r="B108" s="80" t="s">
        <v>108</v>
      </c>
      <c r="C108" s="50"/>
      <c r="D108" s="51"/>
    </row>
    <row r="109" ht="21.75" customHeight="1">
      <c r="A109" s="31" t="s">
        <v>34</v>
      </c>
    </row>
    <row r="110" ht="21.75" customHeight="1">
      <c r="A110" s="31" t="s">
        <v>35</v>
      </c>
    </row>
    <row r="111" ht="21.75" customHeight="1">
      <c r="A111" s="19" t="s">
        <v>37</v>
      </c>
    </row>
    <row r="112" ht="21.75" customHeight="1">
      <c r="A112" s="19" t="s">
        <v>38</v>
      </c>
    </row>
    <row r="113" ht="21.75" customHeight="1"/>
  </sheetData>
  <sheetProtection password="DFD7" sheet="1" objects="1" scenarios="1"/>
  <mergeCells count="23">
    <mergeCell ref="B37:B38"/>
    <mergeCell ref="D37:D38"/>
    <mergeCell ref="A31:E31"/>
    <mergeCell ref="A32:E32"/>
    <mergeCell ref="A33:E33"/>
    <mergeCell ref="A34:E34"/>
    <mergeCell ref="B96:B97"/>
    <mergeCell ref="D96:D97"/>
    <mergeCell ref="B67:B68"/>
    <mergeCell ref="D67:D68"/>
    <mergeCell ref="A91:E91"/>
    <mergeCell ref="A92:E92"/>
    <mergeCell ref="A93:E93"/>
    <mergeCell ref="A61:E61"/>
    <mergeCell ref="A62:E62"/>
    <mergeCell ref="A63:E63"/>
    <mergeCell ref="A64:E64"/>
    <mergeCell ref="A1:E1"/>
    <mergeCell ref="A2:E2"/>
    <mergeCell ref="A3:E3"/>
    <mergeCell ref="A4:E4"/>
    <mergeCell ref="B7:B8"/>
    <mergeCell ref="D7:D8"/>
  </mergeCells>
  <printOptions horizontalCentered="1" verticalCentered="1"/>
  <pageMargins left="0.75" right="0.75" top="1" bottom="1" header="0" footer="0"/>
  <pageSetup fitToHeight="4" fitToWidth="4" horizontalDpi="600" verticalDpi="600" orientation="landscape" scale="71" r:id="rId1"/>
  <rowBreaks count="3" manualBreakCount="3">
    <brk id="30" max="4" man="1"/>
    <brk id="60" max="4" man="1"/>
    <brk id="9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="50" zoomScaleNormal="50" zoomScaleSheetLayoutView="40" zoomScalePageLayoutView="0" workbookViewId="0" topLeftCell="A1">
      <selection activeCell="D104" sqref="D104"/>
    </sheetView>
  </sheetViews>
  <sheetFormatPr defaultColWidth="11.421875" defaultRowHeight="12.75"/>
  <cols>
    <col min="1" max="1" width="6.28125" style="3" customWidth="1"/>
    <col min="2" max="2" width="87.00390625" style="3" customWidth="1"/>
    <col min="3" max="3" width="31.57421875" style="3" customWidth="1"/>
    <col min="4" max="4" width="29.421875" style="3" customWidth="1"/>
    <col min="5" max="5" width="30.140625" style="3" bestFit="1" customWidth="1"/>
    <col min="6" max="16384" width="11.421875" style="3" customWidth="1"/>
  </cols>
  <sheetData>
    <row r="1" spans="1:5" ht="21.75" customHeight="1">
      <c r="A1" s="94" t="s">
        <v>0</v>
      </c>
      <c r="B1" s="94"/>
      <c r="C1" s="94"/>
      <c r="D1" s="94"/>
      <c r="E1" s="94"/>
    </row>
    <row r="2" spans="1:5" ht="21.75" customHeight="1">
      <c r="A2" s="94" t="s">
        <v>1</v>
      </c>
      <c r="B2" s="94"/>
      <c r="C2" s="94"/>
      <c r="D2" s="94"/>
      <c r="E2" s="94"/>
    </row>
    <row r="3" spans="1:8" ht="21.75" customHeight="1">
      <c r="A3" s="94" t="s">
        <v>109</v>
      </c>
      <c r="B3" s="94"/>
      <c r="C3" s="94"/>
      <c r="D3" s="94"/>
      <c r="E3" s="94"/>
      <c r="F3" s="4"/>
      <c r="G3" s="4"/>
      <c r="H3" s="4"/>
    </row>
    <row r="4" spans="1:8" ht="21.75" customHeight="1">
      <c r="A4" s="95" t="s">
        <v>58</v>
      </c>
      <c r="B4" s="95"/>
      <c r="C4" s="95"/>
      <c r="D4" s="95"/>
      <c r="E4" s="95"/>
      <c r="F4" s="4"/>
      <c r="G4" s="4"/>
      <c r="H4" s="4"/>
    </row>
    <row r="5" spans="1:4" ht="21.75" customHeight="1">
      <c r="A5" s="6"/>
      <c r="C5" s="2"/>
      <c r="D5" s="2"/>
    </row>
    <row r="6" spans="1:4" ht="21.75" customHeight="1" thickBot="1">
      <c r="A6" s="7" t="s">
        <v>121</v>
      </c>
      <c r="C6" s="2"/>
      <c r="D6" s="2"/>
    </row>
    <row r="7" spans="1:5" ht="20.25">
      <c r="A7" s="52"/>
      <c r="B7" s="91" t="s">
        <v>4</v>
      </c>
      <c r="C7" s="8" t="s">
        <v>5</v>
      </c>
      <c r="D7" s="84" t="s">
        <v>6</v>
      </c>
      <c r="E7" s="53" t="s">
        <v>5</v>
      </c>
    </row>
    <row r="8" spans="1:5" ht="21" thickBot="1">
      <c r="A8" s="54"/>
      <c r="B8" s="92"/>
      <c r="C8" s="9" t="s">
        <v>7</v>
      </c>
      <c r="D8" s="85"/>
      <c r="E8" s="55" t="s">
        <v>60</v>
      </c>
    </row>
    <row r="9" spans="1:5" ht="30" customHeight="1">
      <c r="A9" s="56" t="s">
        <v>61</v>
      </c>
      <c r="B9" s="57" t="s">
        <v>62</v>
      </c>
      <c r="C9" s="58">
        <v>2327.27</v>
      </c>
      <c r="D9" s="58">
        <v>1896.99</v>
      </c>
      <c r="E9" s="59">
        <v>3339.19</v>
      </c>
    </row>
    <row r="10" spans="1:5" ht="30" customHeight="1">
      <c r="A10" s="60" t="s">
        <v>63</v>
      </c>
      <c r="B10" s="61" t="s">
        <v>64</v>
      </c>
      <c r="C10" s="14"/>
      <c r="D10" s="15"/>
      <c r="E10" s="62"/>
    </row>
    <row r="11" spans="1:5" ht="30" customHeight="1">
      <c r="A11" s="60" t="s">
        <v>65</v>
      </c>
      <c r="B11" s="61" t="s">
        <v>66</v>
      </c>
      <c r="C11" s="14">
        <v>55</v>
      </c>
      <c r="D11" s="15">
        <v>55</v>
      </c>
      <c r="E11" s="22">
        <v>55</v>
      </c>
    </row>
    <row r="12" spans="1:5" ht="30" customHeight="1">
      <c r="A12" s="60" t="s">
        <v>67</v>
      </c>
      <c r="B12" s="61" t="s">
        <v>68</v>
      </c>
      <c r="C12" s="14">
        <v>15.24</v>
      </c>
      <c r="D12" s="15">
        <v>15.24</v>
      </c>
      <c r="E12" s="22">
        <v>15.24</v>
      </c>
    </row>
    <row r="13" spans="1:5" s="19" customFormat="1" ht="30" customHeight="1">
      <c r="A13" s="63" t="s">
        <v>69</v>
      </c>
      <c r="B13" s="64" t="s">
        <v>70</v>
      </c>
      <c r="C13" s="17"/>
      <c r="D13" s="18"/>
      <c r="E13" s="65"/>
    </row>
    <row r="14" spans="1:5" ht="30" customHeight="1">
      <c r="A14" s="60" t="s">
        <v>71</v>
      </c>
      <c r="B14" s="66" t="s">
        <v>110</v>
      </c>
      <c r="C14" s="21">
        <v>206.47</v>
      </c>
      <c r="D14" s="21">
        <v>165.18</v>
      </c>
      <c r="E14" s="62" t="s">
        <v>73</v>
      </c>
    </row>
    <row r="15" spans="1:5" s="19" customFormat="1" ht="30" customHeight="1">
      <c r="A15" s="63" t="s">
        <v>74</v>
      </c>
      <c r="B15" s="64" t="s">
        <v>75</v>
      </c>
      <c r="C15" s="17"/>
      <c r="D15" s="18"/>
      <c r="E15" s="65"/>
    </row>
    <row r="16" spans="1:5" ht="30" customHeight="1">
      <c r="A16" s="60" t="s">
        <v>76</v>
      </c>
      <c r="B16" s="66" t="s">
        <v>111</v>
      </c>
      <c r="C16" s="23">
        <v>309.7</v>
      </c>
      <c r="D16" s="23">
        <v>272.54</v>
      </c>
      <c r="E16" s="62" t="s">
        <v>73</v>
      </c>
    </row>
    <row r="17" spans="1:5" ht="30" customHeight="1">
      <c r="A17" s="60" t="s">
        <v>78</v>
      </c>
      <c r="B17" s="66" t="s">
        <v>79</v>
      </c>
      <c r="C17" s="21" t="s">
        <v>80</v>
      </c>
      <c r="D17" s="22"/>
      <c r="E17" s="62" t="s">
        <v>80</v>
      </c>
    </row>
    <row r="18" spans="1:5" ht="30" customHeight="1">
      <c r="A18" s="60" t="s">
        <v>81</v>
      </c>
      <c r="B18" s="66" t="s">
        <v>112</v>
      </c>
      <c r="C18" s="26"/>
      <c r="D18" s="27"/>
      <c r="E18" s="62"/>
    </row>
    <row r="19" spans="1:5" ht="30" customHeight="1" thickBot="1">
      <c r="A19" s="67" t="s">
        <v>83</v>
      </c>
      <c r="B19" s="68" t="s">
        <v>113</v>
      </c>
      <c r="C19" s="29">
        <v>920.22</v>
      </c>
      <c r="D19" s="29">
        <v>179.59</v>
      </c>
      <c r="E19" s="30">
        <v>1267.22</v>
      </c>
    </row>
    <row r="20" spans="1:4" ht="21.75" customHeight="1">
      <c r="A20" s="31" t="s">
        <v>17</v>
      </c>
      <c r="C20" s="32"/>
      <c r="D20" s="32"/>
    </row>
    <row r="21" spans="1:4" ht="21.75" customHeight="1">
      <c r="A21" s="31" t="s">
        <v>18</v>
      </c>
      <c r="C21" s="32"/>
      <c r="D21" s="32"/>
    </row>
    <row r="22" spans="1:4" ht="21.75" customHeight="1">
      <c r="A22" s="69" t="s">
        <v>85</v>
      </c>
      <c r="C22" s="32"/>
      <c r="D22" s="32"/>
    </row>
    <row r="23" spans="1:4" ht="21.75" customHeight="1">
      <c r="A23" s="69" t="s">
        <v>86</v>
      </c>
      <c r="C23" s="32"/>
      <c r="D23" s="32"/>
    </row>
    <row r="24" spans="1:4" ht="21.75" customHeight="1">
      <c r="A24" s="70" t="s">
        <v>87</v>
      </c>
      <c r="C24" s="32"/>
      <c r="D24" s="32"/>
    </row>
    <row r="25" spans="1:4" ht="21.75" customHeight="1">
      <c r="A25" s="33" t="s">
        <v>114</v>
      </c>
      <c r="C25" s="32"/>
      <c r="D25" s="32"/>
    </row>
    <row r="26" spans="1:4" ht="21.75" customHeight="1">
      <c r="A26" s="33" t="s">
        <v>115</v>
      </c>
      <c r="C26" s="32"/>
      <c r="D26" s="32"/>
    </row>
    <row r="27" spans="1:4" ht="21.75" customHeight="1">
      <c r="A27" s="33" t="s">
        <v>116</v>
      </c>
      <c r="C27" s="32"/>
      <c r="D27" s="32"/>
    </row>
    <row r="28" spans="1:3" ht="21.75" customHeight="1">
      <c r="A28" s="33" t="s">
        <v>90</v>
      </c>
      <c r="C28" s="32"/>
    </row>
    <row r="29" ht="21.75" customHeight="1">
      <c r="A29" s="33" t="s">
        <v>91</v>
      </c>
    </row>
    <row r="30" ht="21.75" customHeight="1">
      <c r="A30" s="33"/>
    </row>
    <row r="31" spans="1:5" ht="21.75" customHeight="1">
      <c r="A31" s="94" t="s">
        <v>0</v>
      </c>
      <c r="B31" s="94"/>
      <c r="C31" s="94"/>
      <c r="D31" s="94"/>
      <c r="E31" s="94"/>
    </row>
    <row r="32" spans="1:5" ht="21.75" customHeight="1">
      <c r="A32" s="94" t="s">
        <v>1</v>
      </c>
      <c r="B32" s="94"/>
      <c r="C32" s="94"/>
      <c r="D32" s="94"/>
      <c r="E32" s="94"/>
    </row>
    <row r="33" spans="1:5" ht="21.75" customHeight="1">
      <c r="A33" s="94" t="s">
        <v>2</v>
      </c>
      <c r="B33" s="94"/>
      <c r="C33" s="94"/>
      <c r="D33" s="94"/>
      <c r="E33" s="94"/>
    </row>
    <row r="34" spans="1:5" ht="21.75" customHeight="1">
      <c r="A34" s="95" t="s">
        <v>92</v>
      </c>
      <c r="B34" s="95"/>
      <c r="C34" s="95"/>
      <c r="D34" s="95"/>
      <c r="E34" s="95"/>
    </row>
    <row r="35" spans="1:4" ht="21.75" customHeight="1">
      <c r="A35" s="6"/>
      <c r="C35" s="34"/>
      <c r="D35" s="34"/>
    </row>
    <row r="36" spans="1:4" ht="21.75" customHeight="1" thickBot="1">
      <c r="A36" s="7" t="s">
        <v>121</v>
      </c>
      <c r="C36" s="34"/>
      <c r="D36" s="34"/>
    </row>
    <row r="37" spans="1:5" ht="20.25">
      <c r="A37" s="52"/>
      <c r="B37" s="91" t="s">
        <v>4</v>
      </c>
      <c r="C37" s="8" t="s">
        <v>5</v>
      </c>
      <c r="D37" s="84" t="s">
        <v>6</v>
      </c>
      <c r="E37" s="53" t="s">
        <v>5</v>
      </c>
    </row>
    <row r="38" spans="1:5" ht="21" thickBot="1">
      <c r="A38" s="54"/>
      <c r="B38" s="92"/>
      <c r="C38" s="9" t="s">
        <v>7</v>
      </c>
      <c r="D38" s="85"/>
      <c r="E38" s="55" t="s">
        <v>60</v>
      </c>
    </row>
    <row r="39" spans="1:5" ht="30" customHeight="1">
      <c r="A39" s="56" t="s">
        <v>61</v>
      </c>
      <c r="B39" s="57" t="s">
        <v>62</v>
      </c>
      <c r="C39" s="58">
        <v>2327.27</v>
      </c>
      <c r="D39" s="58">
        <v>1896.99</v>
      </c>
      <c r="E39" s="59">
        <v>3339.19</v>
      </c>
    </row>
    <row r="40" spans="1:5" ht="30" customHeight="1">
      <c r="A40" s="60" t="s">
        <v>63</v>
      </c>
      <c r="B40" s="61" t="s">
        <v>64</v>
      </c>
      <c r="C40" s="14"/>
      <c r="D40" s="15"/>
      <c r="E40" s="62"/>
    </row>
    <row r="41" spans="1:5" ht="30" customHeight="1">
      <c r="A41" s="60" t="s">
        <v>65</v>
      </c>
      <c r="B41" s="61" t="s">
        <v>66</v>
      </c>
      <c r="C41" s="14">
        <v>55</v>
      </c>
      <c r="D41" s="15">
        <v>55</v>
      </c>
      <c r="E41" s="22">
        <v>55</v>
      </c>
    </row>
    <row r="42" spans="1:5" ht="30" customHeight="1">
      <c r="A42" s="60" t="s">
        <v>67</v>
      </c>
      <c r="B42" s="61" t="s">
        <v>68</v>
      </c>
      <c r="C42" s="14">
        <v>15.24</v>
      </c>
      <c r="D42" s="15">
        <v>15.24</v>
      </c>
      <c r="E42" s="22">
        <v>15.24</v>
      </c>
    </row>
    <row r="43" spans="1:5" ht="30" customHeight="1">
      <c r="A43" s="63" t="s">
        <v>69</v>
      </c>
      <c r="B43" s="64" t="s">
        <v>70</v>
      </c>
      <c r="C43" s="17"/>
      <c r="D43" s="18"/>
      <c r="E43" s="65"/>
    </row>
    <row r="44" spans="1:5" ht="30" customHeight="1">
      <c r="A44" s="60" t="s">
        <v>71</v>
      </c>
      <c r="B44" s="66" t="s">
        <v>110</v>
      </c>
      <c r="C44" s="21">
        <v>206.47</v>
      </c>
      <c r="D44" s="21">
        <v>165.18</v>
      </c>
      <c r="E44" s="62" t="s">
        <v>73</v>
      </c>
    </row>
    <row r="45" spans="1:5" ht="30" customHeight="1">
      <c r="A45" s="63" t="s">
        <v>74</v>
      </c>
      <c r="B45" s="64" t="s">
        <v>75</v>
      </c>
      <c r="C45" s="17"/>
      <c r="D45" s="18"/>
      <c r="E45" s="65"/>
    </row>
    <row r="46" spans="1:5" ht="30" customHeight="1">
      <c r="A46" s="60" t="s">
        <v>76</v>
      </c>
      <c r="B46" s="66" t="s">
        <v>111</v>
      </c>
      <c r="C46" s="23">
        <v>309.7</v>
      </c>
      <c r="D46" s="23">
        <v>272.54</v>
      </c>
      <c r="E46" s="62" t="s">
        <v>73</v>
      </c>
    </row>
    <row r="47" spans="1:5" ht="30" customHeight="1">
      <c r="A47" s="60" t="s">
        <v>78</v>
      </c>
      <c r="B47" s="66" t="s">
        <v>79</v>
      </c>
      <c r="C47" s="21" t="s">
        <v>80</v>
      </c>
      <c r="D47" s="22"/>
      <c r="E47" s="62" t="s">
        <v>80</v>
      </c>
    </row>
    <row r="48" spans="1:5" ht="30" customHeight="1">
      <c r="A48" s="60" t="s">
        <v>81</v>
      </c>
      <c r="B48" s="66" t="s">
        <v>112</v>
      </c>
      <c r="C48" s="26"/>
      <c r="D48" s="27"/>
      <c r="E48" s="62"/>
    </row>
    <row r="49" spans="1:5" ht="30" customHeight="1" thickBot="1">
      <c r="A49" s="67" t="s">
        <v>83</v>
      </c>
      <c r="B49" s="68" t="s">
        <v>113</v>
      </c>
      <c r="C49" s="35">
        <v>920.22</v>
      </c>
      <c r="D49" s="35">
        <v>179.59</v>
      </c>
      <c r="E49" s="36">
        <v>1267.22</v>
      </c>
    </row>
    <row r="50" spans="1:4" ht="21.75" customHeight="1">
      <c r="A50" s="31" t="s">
        <v>17</v>
      </c>
      <c r="C50" s="37"/>
      <c r="D50" s="38"/>
    </row>
    <row r="51" spans="1:4" ht="21.75" customHeight="1">
      <c r="A51" s="31" t="s">
        <v>18</v>
      </c>
      <c r="C51" s="37"/>
      <c r="D51" s="38"/>
    </row>
    <row r="52" spans="1:4" ht="21.75" customHeight="1">
      <c r="A52" s="69" t="s">
        <v>85</v>
      </c>
      <c r="C52" s="37"/>
      <c r="D52" s="38"/>
    </row>
    <row r="53" spans="1:4" ht="21.75" customHeight="1">
      <c r="A53" s="69" t="s">
        <v>86</v>
      </c>
      <c r="C53" s="37"/>
      <c r="D53" s="38"/>
    </row>
    <row r="54" spans="1:4" ht="21.75" customHeight="1">
      <c r="A54" s="70" t="s">
        <v>87</v>
      </c>
      <c r="C54" s="37"/>
      <c r="D54" s="38"/>
    </row>
    <row r="55" spans="1:4" ht="21.75" customHeight="1">
      <c r="A55" s="33" t="s">
        <v>114</v>
      </c>
      <c r="C55" s="37"/>
      <c r="D55" s="38"/>
    </row>
    <row r="56" spans="1:4" ht="21.75" customHeight="1">
      <c r="A56" s="33" t="s">
        <v>115</v>
      </c>
      <c r="C56" s="37"/>
      <c r="D56" s="38"/>
    </row>
    <row r="57" spans="1:4" ht="21.75" customHeight="1">
      <c r="A57" s="33" t="s">
        <v>116</v>
      </c>
      <c r="C57" s="37"/>
      <c r="D57" s="38"/>
    </row>
    <row r="58" spans="1:4" ht="21.75" customHeight="1">
      <c r="A58" s="33" t="s">
        <v>90</v>
      </c>
      <c r="C58" s="37"/>
      <c r="D58" s="38"/>
    </row>
    <row r="59" spans="1:4" ht="21.75" customHeight="1">
      <c r="A59" s="33" t="s">
        <v>91</v>
      </c>
      <c r="C59" s="37"/>
      <c r="D59" s="38"/>
    </row>
    <row r="60" spans="1:4" ht="21.75" customHeight="1">
      <c r="A60" s="33"/>
      <c r="C60" s="37"/>
      <c r="D60" s="38"/>
    </row>
    <row r="61" spans="1:5" ht="21.75" customHeight="1">
      <c r="A61" s="94" t="s">
        <v>0</v>
      </c>
      <c r="B61" s="94"/>
      <c r="C61" s="94"/>
      <c r="D61" s="94"/>
      <c r="E61" s="94"/>
    </row>
    <row r="62" spans="1:5" ht="21.75" customHeight="1">
      <c r="A62" s="94" t="s">
        <v>1</v>
      </c>
      <c r="B62" s="94"/>
      <c r="C62" s="94"/>
      <c r="D62" s="94"/>
      <c r="E62" s="94"/>
    </row>
    <row r="63" spans="1:5" ht="21.75" customHeight="1">
      <c r="A63" s="94" t="s">
        <v>2</v>
      </c>
      <c r="B63" s="94"/>
      <c r="C63" s="94"/>
      <c r="D63" s="94"/>
      <c r="E63" s="94"/>
    </row>
    <row r="64" spans="1:5" ht="21.75" customHeight="1">
      <c r="A64" s="95" t="s">
        <v>50</v>
      </c>
      <c r="B64" s="95"/>
      <c r="C64" s="95"/>
      <c r="D64" s="95"/>
      <c r="E64" s="95"/>
    </row>
    <row r="65" spans="1:4" ht="21.75" customHeight="1">
      <c r="A65" s="6"/>
      <c r="C65" s="34"/>
      <c r="D65" s="34"/>
    </row>
    <row r="66" spans="1:4" ht="21.75" customHeight="1" thickBot="1">
      <c r="A66" s="7" t="s">
        <v>121</v>
      </c>
      <c r="C66" s="34"/>
      <c r="D66" s="34"/>
    </row>
    <row r="67" spans="1:5" ht="20.25">
      <c r="A67" s="52"/>
      <c r="B67" s="91" t="s">
        <v>4</v>
      </c>
      <c r="C67" s="8" t="s">
        <v>5</v>
      </c>
      <c r="D67" s="84" t="s">
        <v>6</v>
      </c>
      <c r="E67" s="53" t="s">
        <v>5</v>
      </c>
    </row>
    <row r="68" spans="1:5" ht="21" thickBot="1">
      <c r="A68" s="54"/>
      <c r="B68" s="92"/>
      <c r="C68" s="39" t="s">
        <v>7</v>
      </c>
      <c r="D68" s="86"/>
      <c r="E68" s="71" t="s">
        <v>60</v>
      </c>
    </row>
    <row r="69" spans="1:5" ht="30" customHeight="1">
      <c r="A69" s="56" t="s">
        <v>61</v>
      </c>
      <c r="B69" s="57" t="s">
        <v>62</v>
      </c>
      <c r="C69" s="72">
        <v>2327.27</v>
      </c>
      <c r="D69" s="72">
        <v>1896.99</v>
      </c>
      <c r="E69" s="73">
        <v>3339.19</v>
      </c>
    </row>
    <row r="70" spans="1:5" ht="30" customHeight="1">
      <c r="A70" s="60" t="s">
        <v>63</v>
      </c>
      <c r="B70" s="61" t="s">
        <v>64</v>
      </c>
      <c r="C70" s="14"/>
      <c r="D70" s="15"/>
      <c r="E70" s="62"/>
    </row>
    <row r="71" spans="1:5" ht="30" customHeight="1">
      <c r="A71" s="60" t="s">
        <v>65</v>
      </c>
      <c r="B71" s="61" t="s">
        <v>66</v>
      </c>
      <c r="C71" s="14">
        <v>55</v>
      </c>
      <c r="D71" s="15">
        <v>55</v>
      </c>
      <c r="E71" s="22">
        <v>55</v>
      </c>
    </row>
    <row r="72" spans="1:5" ht="30" customHeight="1">
      <c r="A72" s="60" t="s">
        <v>67</v>
      </c>
      <c r="B72" s="61" t="s">
        <v>68</v>
      </c>
      <c r="C72" s="14">
        <v>15.24</v>
      </c>
      <c r="D72" s="15">
        <v>15.24</v>
      </c>
      <c r="E72" s="22">
        <v>15.24</v>
      </c>
    </row>
    <row r="73" spans="1:5" ht="30" customHeight="1">
      <c r="A73" s="63" t="s">
        <v>69</v>
      </c>
      <c r="B73" s="64" t="s">
        <v>70</v>
      </c>
      <c r="C73" s="17"/>
      <c r="D73" s="18"/>
      <c r="E73" s="65"/>
    </row>
    <row r="74" spans="1:5" ht="30" customHeight="1">
      <c r="A74" s="60" t="s">
        <v>71</v>
      </c>
      <c r="B74" s="66" t="s">
        <v>110</v>
      </c>
      <c r="C74" s="21">
        <v>206.47</v>
      </c>
      <c r="D74" s="21">
        <v>165.18</v>
      </c>
      <c r="E74" s="62" t="s">
        <v>73</v>
      </c>
    </row>
    <row r="75" spans="1:5" ht="30" customHeight="1">
      <c r="A75" s="63" t="s">
        <v>74</v>
      </c>
      <c r="B75" s="64" t="s">
        <v>75</v>
      </c>
      <c r="C75" s="17"/>
      <c r="D75" s="18"/>
      <c r="E75" s="65"/>
    </row>
    <row r="76" spans="1:5" ht="30" customHeight="1">
      <c r="A76" s="60" t="s">
        <v>76</v>
      </c>
      <c r="B76" s="66" t="s">
        <v>111</v>
      </c>
      <c r="C76" s="23">
        <v>309.7</v>
      </c>
      <c r="D76" s="23">
        <v>272.54</v>
      </c>
      <c r="E76" s="62" t="s">
        <v>73</v>
      </c>
    </row>
    <row r="77" spans="1:5" ht="30" customHeight="1">
      <c r="A77" s="60" t="s">
        <v>78</v>
      </c>
      <c r="B77" s="66" t="s">
        <v>79</v>
      </c>
      <c r="C77" s="21" t="s">
        <v>80</v>
      </c>
      <c r="D77" s="22"/>
      <c r="E77" s="62" t="s">
        <v>80</v>
      </c>
    </row>
    <row r="78" spans="1:5" ht="30" customHeight="1">
      <c r="A78" s="60" t="s">
        <v>81</v>
      </c>
      <c r="B78" s="66" t="s">
        <v>112</v>
      </c>
      <c r="C78" s="26"/>
      <c r="D78" s="27"/>
      <c r="E78" s="62"/>
    </row>
    <row r="79" spans="1:5" ht="30" customHeight="1" thickBot="1">
      <c r="A79" s="67" t="s">
        <v>83</v>
      </c>
      <c r="B79" s="68" t="s">
        <v>113</v>
      </c>
      <c r="C79" s="35">
        <v>920.22</v>
      </c>
      <c r="D79" s="35">
        <v>179.59</v>
      </c>
      <c r="E79" s="36">
        <v>1267.22</v>
      </c>
    </row>
    <row r="80" spans="1:4" ht="21.75" customHeight="1">
      <c r="A80" s="31" t="s">
        <v>17</v>
      </c>
      <c r="C80" s="37"/>
      <c r="D80" s="37"/>
    </row>
    <row r="81" spans="1:4" ht="21.75" customHeight="1">
      <c r="A81" s="31" t="s">
        <v>18</v>
      </c>
      <c r="C81" s="37"/>
      <c r="D81" s="37"/>
    </row>
    <row r="82" spans="1:4" ht="21.75" customHeight="1">
      <c r="A82" s="69" t="s">
        <v>85</v>
      </c>
      <c r="C82" s="37"/>
      <c r="D82" s="37"/>
    </row>
    <row r="83" spans="1:4" ht="21.75" customHeight="1">
      <c r="A83" s="69" t="s">
        <v>86</v>
      </c>
      <c r="C83" s="37"/>
      <c r="D83" s="37"/>
    </row>
    <row r="84" spans="1:4" ht="21.75" customHeight="1">
      <c r="A84" s="70" t="s">
        <v>87</v>
      </c>
      <c r="C84" s="37"/>
      <c r="D84" s="37"/>
    </row>
    <row r="85" spans="1:4" ht="21.75" customHeight="1">
      <c r="A85" s="33" t="s">
        <v>114</v>
      </c>
      <c r="C85" s="37"/>
      <c r="D85" s="37"/>
    </row>
    <row r="86" spans="1:4" ht="21.75" customHeight="1">
      <c r="A86" s="33" t="s">
        <v>115</v>
      </c>
      <c r="C86" s="37"/>
      <c r="D86" s="37"/>
    </row>
    <row r="87" spans="1:4" ht="21.75" customHeight="1">
      <c r="A87" s="33" t="s">
        <v>116</v>
      </c>
      <c r="C87" s="37"/>
      <c r="D87" s="37"/>
    </row>
    <row r="88" spans="1:4" ht="21.75" customHeight="1">
      <c r="A88" s="33" t="s">
        <v>90</v>
      </c>
      <c r="C88" s="37"/>
      <c r="D88" s="37"/>
    </row>
    <row r="89" spans="1:4" ht="21.75" customHeight="1">
      <c r="A89" s="33" t="s">
        <v>91</v>
      </c>
      <c r="C89" s="37"/>
      <c r="D89" s="37"/>
    </row>
    <row r="90" spans="1:4" ht="21.75" customHeight="1">
      <c r="A90" s="33"/>
      <c r="C90" s="37"/>
      <c r="D90" s="37"/>
    </row>
    <row r="91" spans="1:5" ht="21.75" customHeight="1">
      <c r="A91" s="94" t="s">
        <v>0</v>
      </c>
      <c r="B91" s="94"/>
      <c r="C91" s="94"/>
      <c r="D91" s="94"/>
      <c r="E91" s="94"/>
    </row>
    <row r="92" spans="1:5" ht="21.75" customHeight="1">
      <c r="A92" s="94" t="s">
        <v>1</v>
      </c>
      <c r="B92" s="94"/>
      <c r="C92" s="94"/>
      <c r="D92" s="94"/>
      <c r="E92" s="94"/>
    </row>
    <row r="93" spans="1:6" ht="21.75" customHeight="1">
      <c r="A93" s="95" t="s">
        <v>22</v>
      </c>
      <c r="B93" s="95"/>
      <c r="C93" s="95"/>
      <c r="D93" s="95"/>
      <c r="E93" s="95"/>
      <c r="F93" s="74"/>
    </row>
    <row r="94" spans="1:4" ht="21.75" customHeight="1">
      <c r="A94" s="6"/>
      <c r="C94" s="34"/>
      <c r="D94" s="34"/>
    </row>
    <row r="95" spans="1:4" ht="21.75" customHeight="1" thickBot="1">
      <c r="A95" s="7" t="s">
        <v>121</v>
      </c>
      <c r="C95" s="34"/>
      <c r="D95" s="34"/>
    </row>
    <row r="96" spans="1:4" ht="20.25">
      <c r="A96" s="52"/>
      <c r="B96" s="91" t="s">
        <v>4</v>
      </c>
      <c r="C96" s="8" t="s">
        <v>5</v>
      </c>
      <c r="D96" s="84" t="s">
        <v>6</v>
      </c>
    </row>
    <row r="97" spans="1:4" ht="21" thickBot="1">
      <c r="A97" s="54"/>
      <c r="B97" s="93"/>
      <c r="C97" s="9" t="s">
        <v>7</v>
      </c>
      <c r="D97" s="90"/>
    </row>
    <row r="98" spans="1:4" ht="30" customHeight="1">
      <c r="A98" s="56" t="s">
        <v>61</v>
      </c>
      <c r="B98" s="75" t="s">
        <v>98</v>
      </c>
      <c r="C98" s="11"/>
      <c r="D98" s="12"/>
    </row>
    <row r="99" spans="1:4" ht="30" customHeight="1">
      <c r="A99" s="60" t="s">
        <v>63</v>
      </c>
      <c r="B99" s="76" t="s">
        <v>99</v>
      </c>
      <c r="C99" s="44"/>
      <c r="D99" s="45"/>
    </row>
    <row r="100" spans="1:4" ht="30" customHeight="1">
      <c r="A100" s="60" t="s">
        <v>65</v>
      </c>
      <c r="B100" s="76" t="s">
        <v>100</v>
      </c>
      <c r="C100" s="14"/>
      <c r="D100" s="15"/>
    </row>
    <row r="101" spans="1:4" ht="30" customHeight="1">
      <c r="A101" s="60" t="s">
        <v>67</v>
      </c>
      <c r="B101" s="76" t="s">
        <v>101</v>
      </c>
      <c r="C101" s="44"/>
      <c r="D101" s="45"/>
    </row>
    <row r="102" spans="1:4" ht="30" customHeight="1">
      <c r="A102" s="60" t="s">
        <v>69</v>
      </c>
      <c r="B102" s="76" t="s">
        <v>102</v>
      </c>
      <c r="C102" s="44"/>
      <c r="D102" s="45"/>
    </row>
    <row r="103" spans="1:4" ht="30" customHeight="1">
      <c r="A103" s="63" t="s">
        <v>71</v>
      </c>
      <c r="B103" s="77" t="s">
        <v>103</v>
      </c>
      <c r="C103" s="17"/>
      <c r="D103" s="18"/>
    </row>
    <row r="104" spans="1:4" ht="30" customHeight="1">
      <c r="A104" s="60" t="s">
        <v>74</v>
      </c>
      <c r="B104" s="78" t="s">
        <v>104</v>
      </c>
      <c r="C104" s="21"/>
      <c r="D104" s="22"/>
    </row>
    <row r="105" spans="1:4" ht="30" customHeight="1">
      <c r="A105" s="60" t="s">
        <v>76</v>
      </c>
      <c r="B105" s="78" t="s">
        <v>105</v>
      </c>
      <c r="C105" s="21"/>
      <c r="D105" s="48"/>
    </row>
    <row r="106" spans="1:4" ht="30" customHeight="1">
      <c r="A106" s="60" t="s">
        <v>78</v>
      </c>
      <c r="B106" s="78" t="s">
        <v>106</v>
      </c>
      <c r="C106" s="26"/>
      <c r="D106" s="22"/>
    </row>
    <row r="107" spans="1:4" ht="30" customHeight="1">
      <c r="A107" s="60" t="s">
        <v>81</v>
      </c>
      <c r="B107" s="78" t="s">
        <v>107</v>
      </c>
      <c r="C107" s="23"/>
      <c r="D107" s="24"/>
    </row>
    <row r="108" spans="1:4" ht="30" customHeight="1" thickBot="1">
      <c r="A108" s="79" t="s">
        <v>83</v>
      </c>
      <c r="B108" s="80" t="s">
        <v>108</v>
      </c>
      <c r="C108" s="50"/>
      <c r="D108" s="51"/>
    </row>
    <row r="109" ht="21.75" customHeight="1">
      <c r="A109" s="31" t="s">
        <v>34</v>
      </c>
    </row>
    <row r="110" ht="21.75" customHeight="1">
      <c r="A110" s="31" t="s">
        <v>35</v>
      </c>
    </row>
    <row r="111" ht="21.75" customHeight="1">
      <c r="A111" s="19" t="s">
        <v>37</v>
      </c>
    </row>
    <row r="112" ht="21.75" customHeight="1">
      <c r="A112" s="19" t="s">
        <v>38</v>
      </c>
    </row>
    <row r="113" ht="21.75" customHeight="1"/>
  </sheetData>
  <sheetProtection password="DFD7" sheet="1" objects="1" scenarios="1"/>
  <mergeCells count="23">
    <mergeCell ref="A63:E63"/>
    <mergeCell ref="A64:E64"/>
    <mergeCell ref="A1:E1"/>
    <mergeCell ref="A2:E2"/>
    <mergeCell ref="A3:E3"/>
    <mergeCell ref="A4:E4"/>
    <mergeCell ref="A61:E61"/>
    <mergeCell ref="A62:E62"/>
    <mergeCell ref="B96:B97"/>
    <mergeCell ref="D96:D97"/>
    <mergeCell ref="B67:B68"/>
    <mergeCell ref="D67:D68"/>
    <mergeCell ref="A91:E91"/>
    <mergeCell ref="A92:E92"/>
    <mergeCell ref="A93:E93"/>
    <mergeCell ref="B7:B8"/>
    <mergeCell ref="D7:D8"/>
    <mergeCell ref="B37:B38"/>
    <mergeCell ref="D37:D38"/>
    <mergeCell ref="A31:E31"/>
    <mergeCell ref="A32:E32"/>
    <mergeCell ref="A33:E33"/>
    <mergeCell ref="A34:E34"/>
  </mergeCells>
  <printOptions horizontalCentered="1" verticalCentered="1"/>
  <pageMargins left="0.75" right="0.75" top="1" bottom="1" header="0" footer="0"/>
  <pageSetup fitToHeight="4" fitToWidth="4" horizontalDpi="600" verticalDpi="600" orientation="landscape" scale="61" r:id="rId1"/>
  <rowBreaks count="3" manualBreakCount="3">
    <brk id="29" max="4" man="1"/>
    <brk id="59" max="4" man="1"/>
    <brk id="90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="50" zoomScaleNormal="50" zoomScaleSheetLayoutView="40" zoomScalePageLayoutView="0" workbookViewId="0" topLeftCell="A1">
      <selection activeCell="C65" sqref="C65"/>
    </sheetView>
  </sheetViews>
  <sheetFormatPr defaultColWidth="11.421875" defaultRowHeight="12.75"/>
  <cols>
    <col min="1" max="1" width="6.28125" style="3" customWidth="1"/>
    <col min="2" max="2" width="87.00390625" style="3" customWidth="1"/>
    <col min="3" max="3" width="31.57421875" style="3" customWidth="1"/>
    <col min="4" max="4" width="29.421875" style="3" customWidth="1"/>
    <col min="5" max="5" width="30.140625" style="3" bestFit="1" customWidth="1"/>
    <col min="6" max="16384" width="11.421875" style="3" customWidth="1"/>
  </cols>
  <sheetData>
    <row r="1" spans="1:5" ht="21.75" customHeight="1">
      <c r="A1" s="94" t="s">
        <v>0</v>
      </c>
      <c r="B1" s="94"/>
      <c r="C1" s="94"/>
      <c r="D1" s="94"/>
      <c r="E1" s="94"/>
    </row>
    <row r="2" spans="1:5" ht="21.75" customHeight="1">
      <c r="A2" s="94" t="s">
        <v>1</v>
      </c>
      <c r="B2" s="94"/>
      <c r="C2" s="94"/>
      <c r="D2" s="94"/>
      <c r="E2" s="94"/>
    </row>
    <row r="3" spans="1:8" ht="21.75" customHeight="1">
      <c r="A3" s="94" t="s">
        <v>109</v>
      </c>
      <c r="B3" s="94"/>
      <c r="C3" s="94"/>
      <c r="D3" s="94"/>
      <c r="E3" s="94"/>
      <c r="F3" s="4"/>
      <c r="G3" s="4"/>
      <c r="H3" s="4"/>
    </row>
    <row r="4" spans="1:8" ht="21.75" customHeight="1">
      <c r="A4" s="95" t="s">
        <v>58</v>
      </c>
      <c r="B4" s="95"/>
      <c r="C4" s="95"/>
      <c r="D4" s="95"/>
      <c r="E4" s="95"/>
      <c r="F4" s="4"/>
      <c r="G4" s="4"/>
      <c r="H4" s="4"/>
    </row>
    <row r="5" spans="1:4" ht="21.75" customHeight="1">
      <c r="A5" s="6"/>
      <c r="C5" s="2"/>
      <c r="D5" s="2"/>
    </row>
    <row r="6" spans="1:4" ht="21.75" customHeight="1" thickBot="1">
      <c r="A6" s="7" t="s">
        <v>122</v>
      </c>
      <c r="C6" s="2"/>
      <c r="D6" s="2"/>
    </row>
    <row r="7" spans="1:5" ht="20.25">
      <c r="A7" s="52"/>
      <c r="B7" s="91" t="s">
        <v>4</v>
      </c>
      <c r="C7" s="8" t="s">
        <v>5</v>
      </c>
      <c r="D7" s="84" t="s">
        <v>6</v>
      </c>
      <c r="E7" s="53" t="s">
        <v>5</v>
      </c>
    </row>
    <row r="8" spans="1:5" ht="21" thickBot="1">
      <c r="A8" s="54"/>
      <c r="B8" s="92"/>
      <c r="C8" s="9" t="s">
        <v>7</v>
      </c>
      <c r="D8" s="85"/>
      <c r="E8" s="55" t="s">
        <v>60</v>
      </c>
    </row>
    <row r="9" spans="1:5" ht="30" customHeight="1">
      <c r="A9" s="56" t="s">
        <v>61</v>
      </c>
      <c r="B9" s="57" t="s">
        <v>62</v>
      </c>
      <c r="C9" s="58">
        <v>2369.19</v>
      </c>
      <c r="D9" s="58">
        <v>1925.65</v>
      </c>
      <c r="E9" s="59">
        <v>3339.19</v>
      </c>
    </row>
    <row r="10" spans="1:5" ht="30" customHeight="1">
      <c r="A10" s="60" t="s">
        <v>63</v>
      </c>
      <c r="B10" s="61" t="s">
        <v>64</v>
      </c>
      <c r="C10" s="14"/>
      <c r="D10" s="15"/>
      <c r="E10" s="62"/>
    </row>
    <row r="11" spans="1:5" ht="30" customHeight="1">
      <c r="A11" s="60" t="s">
        <v>65</v>
      </c>
      <c r="B11" s="61" t="s">
        <v>66</v>
      </c>
      <c r="C11" s="14">
        <v>55</v>
      </c>
      <c r="D11" s="15">
        <v>55</v>
      </c>
      <c r="E11" s="22">
        <v>55</v>
      </c>
    </row>
    <row r="12" spans="1:5" ht="30" customHeight="1">
      <c r="A12" s="60" t="s">
        <v>67</v>
      </c>
      <c r="B12" s="61" t="s">
        <v>68</v>
      </c>
      <c r="C12" s="14">
        <v>15.24</v>
      </c>
      <c r="D12" s="15">
        <v>15.24</v>
      </c>
      <c r="E12" s="22">
        <v>15.24</v>
      </c>
    </row>
    <row r="13" spans="1:5" s="19" customFormat="1" ht="30" customHeight="1">
      <c r="A13" s="63" t="s">
        <v>69</v>
      </c>
      <c r="B13" s="64" t="s">
        <v>70</v>
      </c>
      <c r="C13" s="17"/>
      <c r="D13" s="18"/>
      <c r="E13" s="65"/>
    </row>
    <row r="14" spans="1:5" ht="30" customHeight="1">
      <c r="A14" s="60" t="s">
        <v>71</v>
      </c>
      <c r="B14" s="66" t="s">
        <v>110</v>
      </c>
      <c r="C14" s="21">
        <v>215.8</v>
      </c>
      <c r="D14" s="21">
        <v>194.22</v>
      </c>
      <c r="E14" s="62" t="s">
        <v>73</v>
      </c>
    </row>
    <row r="15" spans="1:5" s="19" customFormat="1" ht="30" customHeight="1">
      <c r="A15" s="63" t="s">
        <v>74</v>
      </c>
      <c r="B15" s="64" t="s">
        <v>75</v>
      </c>
      <c r="C15" s="17"/>
      <c r="D15" s="18"/>
      <c r="E15" s="65"/>
    </row>
    <row r="16" spans="1:5" ht="30" customHeight="1">
      <c r="A16" s="60" t="s">
        <v>76</v>
      </c>
      <c r="B16" s="66" t="s">
        <v>111</v>
      </c>
      <c r="C16" s="23">
        <v>317.35</v>
      </c>
      <c r="D16" s="23">
        <v>285.62</v>
      </c>
      <c r="E16" s="62" t="s">
        <v>73</v>
      </c>
    </row>
    <row r="17" spans="1:5" ht="30" customHeight="1">
      <c r="A17" s="60" t="s">
        <v>78</v>
      </c>
      <c r="B17" s="66" t="s">
        <v>79</v>
      </c>
      <c r="C17" s="21" t="s">
        <v>80</v>
      </c>
      <c r="D17" s="22"/>
      <c r="E17" s="62" t="s">
        <v>80</v>
      </c>
    </row>
    <row r="18" spans="1:5" ht="30" customHeight="1">
      <c r="A18" s="60" t="s">
        <v>81</v>
      </c>
      <c r="B18" s="66" t="s">
        <v>112</v>
      </c>
      <c r="C18" s="26"/>
      <c r="D18" s="27"/>
      <c r="E18" s="62"/>
    </row>
    <row r="19" spans="1:5" ht="30" customHeight="1" thickBot="1">
      <c r="A19" s="67" t="s">
        <v>83</v>
      </c>
      <c r="B19" s="68" t="s">
        <v>113</v>
      </c>
      <c r="C19" s="29">
        <v>931.58</v>
      </c>
      <c r="D19" s="29">
        <v>181.74</v>
      </c>
      <c r="E19" s="30">
        <v>1282.29</v>
      </c>
    </row>
    <row r="20" spans="1:4" ht="21.75" customHeight="1">
      <c r="A20" s="31" t="s">
        <v>17</v>
      </c>
      <c r="C20" s="32"/>
      <c r="D20" s="32"/>
    </row>
    <row r="21" spans="1:4" ht="21.75" customHeight="1">
      <c r="A21" s="31" t="s">
        <v>18</v>
      </c>
      <c r="C21" s="32"/>
      <c r="D21" s="32"/>
    </row>
    <row r="22" spans="1:4" ht="21.75" customHeight="1">
      <c r="A22" s="69" t="s">
        <v>85</v>
      </c>
      <c r="C22" s="32"/>
      <c r="D22" s="32"/>
    </row>
    <row r="23" spans="1:4" ht="21.75" customHeight="1">
      <c r="A23" s="69" t="s">
        <v>86</v>
      </c>
      <c r="C23" s="32"/>
      <c r="D23" s="32"/>
    </row>
    <row r="24" spans="1:4" ht="21.75" customHeight="1">
      <c r="A24" s="70" t="s">
        <v>87</v>
      </c>
      <c r="C24" s="32"/>
      <c r="D24" s="32"/>
    </row>
    <row r="25" spans="1:4" ht="21.75" customHeight="1">
      <c r="A25" s="33" t="s">
        <v>123</v>
      </c>
      <c r="C25" s="32"/>
      <c r="D25" s="32"/>
    </row>
    <row r="26" spans="1:4" ht="21.75" customHeight="1">
      <c r="A26" s="33" t="s">
        <v>115</v>
      </c>
      <c r="C26" s="32"/>
      <c r="D26" s="32"/>
    </row>
    <row r="27" spans="1:4" ht="21.75" customHeight="1">
      <c r="A27" s="33" t="s">
        <v>116</v>
      </c>
      <c r="C27" s="32"/>
      <c r="D27" s="32"/>
    </row>
    <row r="28" spans="1:3" ht="21.75" customHeight="1">
      <c r="A28" s="33" t="s">
        <v>90</v>
      </c>
      <c r="C28" s="32"/>
    </row>
    <row r="29" ht="21.75" customHeight="1">
      <c r="A29" s="33" t="s">
        <v>91</v>
      </c>
    </row>
    <row r="30" ht="21.75" customHeight="1">
      <c r="A30" s="33"/>
    </row>
    <row r="31" spans="1:5" ht="21.75" customHeight="1">
      <c r="A31" s="94" t="s">
        <v>0</v>
      </c>
      <c r="B31" s="94"/>
      <c r="C31" s="94"/>
      <c r="D31" s="94"/>
      <c r="E31" s="94"/>
    </row>
    <row r="32" spans="1:5" ht="21.75" customHeight="1">
      <c r="A32" s="94" t="s">
        <v>1</v>
      </c>
      <c r="B32" s="94"/>
      <c r="C32" s="94"/>
      <c r="D32" s="94"/>
      <c r="E32" s="94"/>
    </row>
    <row r="33" spans="1:5" ht="21.75" customHeight="1">
      <c r="A33" s="94" t="s">
        <v>2</v>
      </c>
      <c r="B33" s="94"/>
      <c r="C33" s="94"/>
      <c r="D33" s="94"/>
      <c r="E33" s="94"/>
    </row>
    <row r="34" spans="1:5" ht="21.75" customHeight="1">
      <c r="A34" s="95" t="s">
        <v>92</v>
      </c>
      <c r="B34" s="95"/>
      <c r="C34" s="95"/>
      <c r="D34" s="95"/>
      <c r="E34" s="95"/>
    </row>
    <row r="35" spans="1:4" ht="21.75" customHeight="1">
      <c r="A35" s="6"/>
      <c r="C35" s="34"/>
      <c r="D35" s="34"/>
    </row>
    <row r="36" spans="1:4" ht="21.75" customHeight="1" thickBot="1">
      <c r="A36" s="7" t="s">
        <v>122</v>
      </c>
      <c r="C36" s="34"/>
      <c r="D36" s="34"/>
    </row>
    <row r="37" spans="1:5" ht="20.25">
      <c r="A37" s="52"/>
      <c r="B37" s="91" t="s">
        <v>4</v>
      </c>
      <c r="C37" s="8" t="s">
        <v>5</v>
      </c>
      <c r="D37" s="84" t="s">
        <v>6</v>
      </c>
      <c r="E37" s="53" t="s">
        <v>5</v>
      </c>
    </row>
    <row r="38" spans="1:5" ht="21" thickBot="1">
      <c r="A38" s="54"/>
      <c r="B38" s="92"/>
      <c r="C38" s="9" t="s">
        <v>7</v>
      </c>
      <c r="D38" s="85"/>
      <c r="E38" s="55" t="s">
        <v>60</v>
      </c>
    </row>
    <row r="39" spans="1:5" ht="30" customHeight="1">
      <c r="A39" s="56" t="s">
        <v>61</v>
      </c>
      <c r="B39" s="57" t="s">
        <v>62</v>
      </c>
      <c r="C39" s="58">
        <v>2369.19</v>
      </c>
      <c r="D39" s="58">
        <v>1925.65</v>
      </c>
      <c r="E39" s="59">
        <v>3339.19</v>
      </c>
    </row>
    <row r="40" spans="1:5" ht="30" customHeight="1">
      <c r="A40" s="60" t="s">
        <v>63</v>
      </c>
      <c r="B40" s="61" t="s">
        <v>64</v>
      </c>
      <c r="C40" s="14"/>
      <c r="D40" s="15"/>
      <c r="E40" s="62"/>
    </row>
    <row r="41" spans="1:5" ht="30" customHeight="1">
      <c r="A41" s="60" t="s">
        <v>65</v>
      </c>
      <c r="B41" s="61" t="s">
        <v>66</v>
      </c>
      <c r="C41" s="14">
        <v>55</v>
      </c>
      <c r="D41" s="15">
        <v>55</v>
      </c>
      <c r="E41" s="22">
        <v>55</v>
      </c>
    </row>
    <row r="42" spans="1:5" ht="30" customHeight="1">
      <c r="A42" s="60" t="s">
        <v>67</v>
      </c>
      <c r="B42" s="61" t="s">
        <v>68</v>
      </c>
      <c r="C42" s="14">
        <v>15.24</v>
      </c>
      <c r="D42" s="15">
        <v>15.24</v>
      </c>
      <c r="E42" s="22">
        <v>15.24</v>
      </c>
    </row>
    <row r="43" spans="1:5" ht="30" customHeight="1">
      <c r="A43" s="63" t="s">
        <v>69</v>
      </c>
      <c r="B43" s="64" t="s">
        <v>70</v>
      </c>
      <c r="C43" s="17"/>
      <c r="D43" s="18"/>
      <c r="E43" s="65"/>
    </row>
    <row r="44" spans="1:5" ht="30" customHeight="1">
      <c r="A44" s="60" t="s">
        <v>71</v>
      </c>
      <c r="B44" s="66" t="s">
        <v>110</v>
      </c>
      <c r="C44" s="21">
        <v>215.8</v>
      </c>
      <c r="D44" s="21">
        <v>194.22</v>
      </c>
      <c r="E44" s="62" t="s">
        <v>73</v>
      </c>
    </row>
    <row r="45" spans="1:5" ht="30" customHeight="1">
      <c r="A45" s="63" t="s">
        <v>74</v>
      </c>
      <c r="B45" s="64" t="s">
        <v>75</v>
      </c>
      <c r="C45" s="17"/>
      <c r="D45" s="18"/>
      <c r="E45" s="65"/>
    </row>
    <row r="46" spans="1:5" ht="30" customHeight="1">
      <c r="A46" s="60" t="s">
        <v>76</v>
      </c>
      <c r="B46" s="66" t="s">
        <v>111</v>
      </c>
      <c r="C46" s="23">
        <v>317.35</v>
      </c>
      <c r="D46" s="23">
        <v>285.62</v>
      </c>
      <c r="E46" s="62" t="s">
        <v>73</v>
      </c>
    </row>
    <row r="47" spans="1:5" ht="30" customHeight="1">
      <c r="A47" s="60" t="s">
        <v>78</v>
      </c>
      <c r="B47" s="66" t="s">
        <v>79</v>
      </c>
      <c r="C47" s="21" t="s">
        <v>80</v>
      </c>
      <c r="D47" s="22"/>
      <c r="E47" s="62" t="s">
        <v>80</v>
      </c>
    </row>
    <row r="48" spans="1:5" ht="30" customHeight="1">
      <c r="A48" s="60" t="s">
        <v>81</v>
      </c>
      <c r="B48" s="66" t="s">
        <v>112</v>
      </c>
      <c r="C48" s="26"/>
      <c r="D48" s="27"/>
      <c r="E48" s="62"/>
    </row>
    <row r="49" spans="1:5" ht="30" customHeight="1" thickBot="1">
      <c r="A49" s="67" t="s">
        <v>83</v>
      </c>
      <c r="B49" s="68" t="s">
        <v>113</v>
      </c>
      <c r="C49" s="35">
        <v>931.58</v>
      </c>
      <c r="D49" s="35">
        <v>181.74</v>
      </c>
      <c r="E49" s="36">
        <v>1282.29</v>
      </c>
    </row>
    <row r="50" spans="1:4" ht="21.75" customHeight="1">
      <c r="A50" s="31" t="s">
        <v>17</v>
      </c>
      <c r="C50" s="37"/>
      <c r="D50" s="38"/>
    </row>
    <row r="51" spans="1:4" ht="21.75" customHeight="1">
      <c r="A51" s="31" t="s">
        <v>18</v>
      </c>
      <c r="C51" s="37"/>
      <c r="D51" s="38"/>
    </row>
    <row r="52" spans="1:4" ht="21.75" customHeight="1">
      <c r="A52" s="69" t="s">
        <v>85</v>
      </c>
      <c r="C52" s="37"/>
      <c r="D52" s="38"/>
    </row>
    <row r="53" spans="1:4" ht="21.75" customHeight="1">
      <c r="A53" s="69" t="s">
        <v>86</v>
      </c>
      <c r="C53" s="37"/>
      <c r="D53" s="38"/>
    </row>
    <row r="54" spans="1:4" ht="21.75" customHeight="1">
      <c r="A54" s="70" t="s">
        <v>87</v>
      </c>
      <c r="C54" s="37"/>
      <c r="D54" s="38"/>
    </row>
    <row r="55" spans="1:4" ht="21.75" customHeight="1">
      <c r="A55" s="33" t="s">
        <v>123</v>
      </c>
      <c r="C55" s="37"/>
      <c r="D55" s="38"/>
    </row>
    <row r="56" spans="1:4" ht="21.75" customHeight="1">
      <c r="A56" s="33" t="s">
        <v>115</v>
      </c>
      <c r="C56" s="37"/>
      <c r="D56" s="38"/>
    </row>
    <row r="57" spans="1:4" ht="21.75" customHeight="1">
      <c r="A57" s="33" t="s">
        <v>116</v>
      </c>
      <c r="C57" s="37"/>
      <c r="D57" s="38"/>
    </row>
    <row r="58" spans="1:4" ht="21.75" customHeight="1">
      <c r="A58" s="33" t="s">
        <v>90</v>
      </c>
      <c r="C58" s="37"/>
      <c r="D58" s="38"/>
    </row>
    <row r="59" spans="1:4" ht="21.75" customHeight="1">
      <c r="A59" s="33" t="s">
        <v>91</v>
      </c>
      <c r="C59" s="37"/>
      <c r="D59" s="38"/>
    </row>
    <row r="60" spans="1:4" ht="21.75" customHeight="1">
      <c r="A60" s="33"/>
      <c r="C60" s="37"/>
      <c r="D60" s="38"/>
    </row>
    <row r="61" spans="1:5" ht="21.75" customHeight="1">
      <c r="A61" s="94" t="s">
        <v>0</v>
      </c>
      <c r="B61" s="94"/>
      <c r="C61" s="94"/>
      <c r="D61" s="94"/>
      <c r="E61" s="94"/>
    </row>
    <row r="62" spans="1:5" ht="21.75" customHeight="1">
      <c r="A62" s="94" t="s">
        <v>1</v>
      </c>
      <c r="B62" s="94"/>
      <c r="C62" s="94"/>
      <c r="D62" s="94"/>
      <c r="E62" s="94"/>
    </row>
    <row r="63" spans="1:5" ht="21.75" customHeight="1">
      <c r="A63" s="94" t="s">
        <v>2</v>
      </c>
      <c r="B63" s="94"/>
      <c r="C63" s="94"/>
      <c r="D63" s="94"/>
      <c r="E63" s="94"/>
    </row>
    <row r="64" spans="1:5" ht="21.75" customHeight="1">
      <c r="A64" s="95" t="s">
        <v>50</v>
      </c>
      <c r="B64" s="95"/>
      <c r="C64" s="95"/>
      <c r="D64" s="95"/>
      <c r="E64" s="95"/>
    </row>
    <row r="65" spans="1:4" ht="21.75" customHeight="1">
      <c r="A65" s="6"/>
      <c r="C65" s="34"/>
      <c r="D65" s="34"/>
    </row>
    <row r="66" spans="1:4" ht="21.75" customHeight="1" thickBot="1">
      <c r="A66" s="7" t="s">
        <v>122</v>
      </c>
      <c r="C66" s="34"/>
      <c r="D66" s="34"/>
    </row>
    <row r="67" spans="1:5" ht="20.25">
      <c r="A67" s="52"/>
      <c r="B67" s="91" t="s">
        <v>4</v>
      </c>
      <c r="C67" s="8" t="s">
        <v>5</v>
      </c>
      <c r="D67" s="84" t="s">
        <v>6</v>
      </c>
      <c r="E67" s="53" t="s">
        <v>5</v>
      </c>
    </row>
    <row r="68" spans="1:5" ht="21" thickBot="1">
      <c r="A68" s="54"/>
      <c r="B68" s="92"/>
      <c r="C68" s="39" t="s">
        <v>7</v>
      </c>
      <c r="D68" s="86"/>
      <c r="E68" s="71" t="s">
        <v>60</v>
      </c>
    </row>
    <row r="69" spans="1:5" ht="30" customHeight="1">
      <c r="A69" s="56" t="s">
        <v>61</v>
      </c>
      <c r="B69" s="57" t="s">
        <v>62</v>
      </c>
      <c r="C69" s="72">
        <v>2369.19</v>
      </c>
      <c r="D69" s="72">
        <v>1925.65</v>
      </c>
      <c r="E69" s="73">
        <v>3339.19</v>
      </c>
    </row>
    <row r="70" spans="1:5" ht="30" customHeight="1">
      <c r="A70" s="60" t="s">
        <v>63</v>
      </c>
      <c r="B70" s="61" t="s">
        <v>64</v>
      </c>
      <c r="C70" s="14"/>
      <c r="D70" s="15"/>
      <c r="E70" s="62"/>
    </row>
    <row r="71" spans="1:5" ht="30" customHeight="1">
      <c r="A71" s="60" t="s">
        <v>65</v>
      </c>
      <c r="B71" s="61" t="s">
        <v>66</v>
      </c>
      <c r="C71" s="14">
        <v>55</v>
      </c>
      <c r="D71" s="15">
        <v>55</v>
      </c>
      <c r="E71" s="22">
        <v>55</v>
      </c>
    </row>
    <row r="72" spans="1:5" ht="30" customHeight="1">
      <c r="A72" s="60" t="s">
        <v>67</v>
      </c>
      <c r="B72" s="61" t="s">
        <v>68</v>
      </c>
      <c r="C72" s="14">
        <v>15.24</v>
      </c>
      <c r="D72" s="15">
        <v>15.24</v>
      </c>
      <c r="E72" s="22">
        <v>15.24</v>
      </c>
    </row>
    <row r="73" spans="1:5" ht="30" customHeight="1">
      <c r="A73" s="63" t="s">
        <v>69</v>
      </c>
      <c r="B73" s="64" t="s">
        <v>70</v>
      </c>
      <c r="C73" s="17"/>
      <c r="D73" s="18"/>
      <c r="E73" s="65"/>
    </row>
    <row r="74" spans="1:5" ht="30" customHeight="1">
      <c r="A74" s="60" t="s">
        <v>71</v>
      </c>
      <c r="B74" s="66" t="s">
        <v>110</v>
      </c>
      <c r="C74" s="21">
        <v>215.8</v>
      </c>
      <c r="D74" s="21">
        <v>194.22</v>
      </c>
      <c r="E74" s="62" t="s">
        <v>73</v>
      </c>
    </row>
    <row r="75" spans="1:5" ht="30" customHeight="1">
      <c r="A75" s="63" t="s">
        <v>74</v>
      </c>
      <c r="B75" s="64" t="s">
        <v>75</v>
      </c>
      <c r="C75" s="17"/>
      <c r="D75" s="18"/>
      <c r="E75" s="65"/>
    </row>
    <row r="76" spans="1:5" ht="30" customHeight="1">
      <c r="A76" s="60" t="s">
        <v>76</v>
      </c>
      <c r="B76" s="66" t="s">
        <v>111</v>
      </c>
      <c r="C76" s="23">
        <v>317.35</v>
      </c>
      <c r="D76" s="23">
        <v>285.62</v>
      </c>
      <c r="E76" s="62" t="s">
        <v>73</v>
      </c>
    </row>
    <row r="77" spans="1:5" ht="30" customHeight="1">
      <c r="A77" s="60" t="s">
        <v>78</v>
      </c>
      <c r="B77" s="66" t="s">
        <v>79</v>
      </c>
      <c r="C77" s="21" t="s">
        <v>80</v>
      </c>
      <c r="D77" s="22"/>
      <c r="E77" s="62" t="s">
        <v>80</v>
      </c>
    </row>
    <row r="78" spans="1:5" ht="30" customHeight="1">
      <c r="A78" s="60" t="s">
        <v>81</v>
      </c>
      <c r="B78" s="66" t="s">
        <v>112</v>
      </c>
      <c r="C78" s="26"/>
      <c r="D78" s="27"/>
      <c r="E78" s="62"/>
    </row>
    <row r="79" spans="1:5" ht="30" customHeight="1" thickBot="1">
      <c r="A79" s="67" t="s">
        <v>83</v>
      </c>
      <c r="B79" s="68" t="s">
        <v>113</v>
      </c>
      <c r="C79" s="35">
        <v>931.58</v>
      </c>
      <c r="D79" s="35">
        <v>181.74</v>
      </c>
      <c r="E79" s="36">
        <v>1282.29</v>
      </c>
    </row>
    <row r="80" spans="1:4" ht="21.75" customHeight="1">
      <c r="A80" s="31" t="s">
        <v>17</v>
      </c>
      <c r="C80" s="37"/>
      <c r="D80" s="37"/>
    </row>
    <row r="81" spans="1:4" ht="21.75" customHeight="1">
      <c r="A81" s="31" t="s">
        <v>18</v>
      </c>
      <c r="C81" s="37"/>
      <c r="D81" s="37"/>
    </row>
    <row r="82" spans="1:4" ht="21.75" customHeight="1">
      <c r="A82" s="69" t="s">
        <v>85</v>
      </c>
      <c r="C82" s="37"/>
      <c r="D82" s="37"/>
    </row>
    <row r="83" spans="1:4" ht="21.75" customHeight="1">
      <c r="A83" s="69" t="s">
        <v>86</v>
      </c>
      <c r="C83" s="37"/>
      <c r="D83" s="37"/>
    </row>
    <row r="84" spans="1:4" ht="21.75" customHeight="1">
      <c r="A84" s="70" t="s">
        <v>87</v>
      </c>
      <c r="C84" s="37"/>
      <c r="D84" s="37"/>
    </row>
    <row r="85" spans="1:4" ht="21.75" customHeight="1">
      <c r="A85" s="33" t="s">
        <v>123</v>
      </c>
      <c r="C85" s="37"/>
      <c r="D85" s="37"/>
    </row>
    <row r="86" spans="1:4" ht="21.75" customHeight="1">
      <c r="A86" s="33" t="s">
        <v>115</v>
      </c>
      <c r="C86" s="37"/>
      <c r="D86" s="37"/>
    </row>
    <row r="87" spans="1:4" ht="21.75" customHeight="1">
      <c r="A87" s="33" t="s">
        <v>116</v>
      </c>
      <c r="C87" s="37"/>
      <c r="D87" s="37"/>
    </row>
    <row r="88" spans="1:4" ht="21.75" customHeight="1">
      <c r="A88" s="33" t="s">
        <v>90</v>
      </c>
      <c r="C88" s="37"/>
      <c r="D88" s="37"/>
    </row>
    <row r="89" spans="1:4" ht="21.75" customHeight="1">
      <c r="A89" s="33" t="s">
        <v>91</v>
      </c>
      <c r="C89" s="37"/>
      <c r="D89" s="37"/>
    </row>
    <row r="90" spans="1:4" ht="21.75" customHeight="1">
      <c r="A90" s="33"/>
      <c r="C90" s="37"/>
      <c r="D90" s="37"/>
    </row>
    <row r="91" spans="1:5" ht="21.75" customHeight="1">
      <c r="A91" s="94" t="s">
        <v>0</v>
      </c>
      <c r="B91" s="94"/>
      <c r="C91" s="94"/>
      <c r="D91" s="94"/>
      <c r="E91" s="94"/>
    </row>
    <row r="92" spans="1:5" ht="21.75" customHeight="1">
      <c r="A92" s="94" t="s">
        <v>1</v>
      </c>
      <c r="B92" s="94"/>
      <c r="C92" s="94"/>
      <c r="D92" s="94"/>
      <c r="E92" s="94"/>
    </row>
    <row r="93" spans="1:6" ht="21.75" customHeight="1">
      <c r="A93" s="95" t="s">
        <v>22</v>
      </c>
      <c r="B93" s="95"/>
      <c r="C93" s="95"/>
      <c r="D93" s="95"/>
      <c r="E93" s="95"/>
      <c r="F93" s="74"/>
    </row>
    <row r="94" spans="1:4" ht="21.75" customHeight="1">
      <c r="A94" s="6"/>
      <c r="C94" s="34"/>
      <c r="D94" s="34"/>
    </row>
    <row r="95" spans="1:4" ht="21.75" customHeight="1" thickBot="1">
      <c r="A95" s="7" t="s">
        <v>122</v>
      </c>
      <c r="C95" s="34"/>
      <c r="D95" s="34"/>
    </row>
    <row r="96" spans="1:4" ht="20.25">
      <c r="A96" s="52"/>
      <c r="B96" s="91" t="s">
        <v>4</v>
      </c>
      <c r="C96" s="8" t="s">
        <v>5</v>
      </c>
      <c r="D96" s="84" t="s">
        <v>6</v>
      </c>
    </row>
    <row r="97" spans="1:4" ht="21" thickBot="1">
      <c r="A97" s="54"/>
      <c r="B97" s="93"/>
      <c r="C97" s="9" t="s">
        <v>7</v>
      </c>
      <c r="D97" s="90"/>
    </row>
    <row r="98" spans="1:4" ht="30" customHeight="1">
      <c r="A98" s="56" t="s">
        <v>61</v>
      </c>
      <c r="B98" s="75" t="s">
        <v>98</v>
      </c>
      <c r="C98" s="11"/>
      <c r="D98" s="12"/>
    </row>
    <row r="99" spans="1:4" ht="30" customHeight="1">
      <c r="A99" s="60" t="s">
        <v>63</v>
      </c>
      <c r="B99" s="76" t="s">
        <v>99</v>
      </c>
      <c r="C99" s="44"/>
      <c r="D99" s="45"/>
    </row>
    <row r="100" spans="1:4" ht="30" customHeight="1">
      <c r="A100" s="60" t="s">
        <v>65</v>
      </c>
      <c r="B100" s="76" t="s">
        <v>100</v>
      </c>
      <c r="C100" s="14"/>
      <c r="D100" s="15"/>
    </row>
    <row r="101" spans="1:4" ht="30" customHeight="1">
      <c r="A101" s="60" t="s">
        <v>67</v>
      </c>
      <c r="B101" s="76" t="s">
        <v>101</v>
      </c>
      <c r="C101" s="44"/>
      <c r="D101" s="45"/>
    </row>
    <row r="102" spans="1:4" ht="30" customHeight="1">
      <c r="A102" s="60" t="s">
        <v>69</v>
      </c>
      <c r="B102" s="76" t="s">
        <v>102</v>
      </c>
      <c r="C102" s="44"/>
      <c r="D102" s="45"/>
    </row>
    <row r="103" spans="1:4" ht="30" customHeight="1">
      <c r="A103" s="63" t="s">
        <v>71</v>
      </c>
      <c r="B103" s="77" t="s">
        <v>103</v>
      </c>
      <c r="C103" s="17"/>
      <c r="D103" s="18"/>
    </row>
    <row r="104" spans="1:4" ht="30" customHeight="1">
      <c r="A104" s="60" t="s">
        <v>74</v>
      </c>
      <c r="B104" s="78" t="s">
        <v>104</v>
      </c>
      <c r="C104" s="21"/>
      <c r="D104" s="22"/>
    </row>
    <row r="105" spans="1:4" ht="30" customHeight="1">
      <c r="A105" s="60" t="s">
        <v>76</v>
      </c>
      <c r="B105" s="78" t="s">
        <v>105</v>
      </c>
      <c r="C105" s="21"/>
      <c r="D105" s="48"/>
    </row>
    <row r="106" spans="1:4" ht="30" customHeight="1">
      <c r="A106" s="60" t="s">
        <v>78</v>
      </c>
      <c r="B106" s="78" t="s">
        <v>106</v>
      </c>
      <c r="C106" s="26"/>
      <c r="D106" s="22"/>
    </row>
    <row r="107" spans="1:4" ht="30" customHeight="1">
      <c r="A107" s="60" t="s">
        <v>81</v>
      </c>
      <c r="B107" s="78" t="s">
        <v>107</v>
      </c>
      <c r="C107" s="23"/>
      <c r="D107" s="24"/>
    </row>
    <row r="108" spans="1:4" ht="30" customHeight="1" thickBot="1">
      <c r="A108" s="79" t="s">
        <v>83</v>
      </c>
      <c r="B108" s="80" t="s">
        <v>108</v>
      </c>
      <c r="C108" s="50"/>
      <c r="D108" s="51"/>
    </row>
    <row r="109" ht="21.75" customHeight="1">
      <c r="A109" s="31" t="s">
        <v>34</v>
      </c>
    </row>
    <row r="110" ht="21.75" customHeight="1">
      <c r="A110" s="31" t="s">
        <v>35</v>
      </c>
    </row>
    <row r="111" ht="21.75" customHeight="1">
      <c r="A111" s="19" t="s">
        <v>37</v>
      </c>
    </row>
    <row r="112" ht="21.75" customHeight="1">
      <c r="A112" s="19" t="s">
        <v>38</v>
      </c>
    </row>
    <row r="113" ht="21.75" customHeight="1"/>
  </sheetData>
  <sheetProtection password="DFD7" sheet="1" objects="1" scenarios="1"/>
  <mergeCells count="23">
    <mergeCell ref="A63:E63"/>
    <mergeCell ref="A64:E64"/>
    <mergeCell ref="A1:E1"/>
    <mergeCell ref="A2:E2"/>
    <mergeCell ref="A3:E3"/>
    <mergeCell ref="A4:E4"/>
    <mergeCell ref="A61:E61"/>
    <mergeCell ref="A62:E62"/>
    <mergeCell ref="B96:B97"/>
    <mergeCell ref="D96:D97"/>
    <mergeCell ref="B67:B68"/>
    <mergeCell ref="D67:D68"/>
    <mergeCell ref="A91:E91"/>
    <mergeCell ref="A92:E92"/>
    <mergeCell ref="A93:E93"/>
    <mergeCell ref="B7:B8"/>
    <mergeCell ref="D7:D8"/>
    <mergeCell ref="B37:B38"/>
    <mergeCell ref="D37:D38"/>
    <mergeCell ref="A31:E31"/>
    <mergeCell ref="A32:E32"/>
    <mergeCell ref="A33:E33"/>
    <mergeCell ref="A34:E34"/>
  </mergeCells>
  <printOptions horizontalCentered="1" verticalCentered="1"/>
  <pageMargins left="0.75" right="0.75" top="1" bottom="1" header="0" footer="0"/>
  <pageSetup fitToHeight="4" fitToWidth="4" horizontalDpi="600" verticalDpi="600" orientation="landscape" scale="63" r:id="rId1"/>
  <rowBreaks count="3" manualBreakCount="3">
    <brk id="29" max="4" man="1"/>
    <brk id="59" max="4" man="1"/>
    <brk id="9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zoomScale="50" zoomScaleNormal="50" zoomScalePageLayoutView="0" workbookViewId="0" topLeftCell="A1">
      <selection activeCell="A60" sqref="A60"/>
    </sheetView>
  </sheetViews>
  <sheetFormatPr defaultColWidth="11.421875" defaultRowHeight="12.75"/>
  <cols>
    <col min="1" max="1" width="87.00390625" style="3" customWidth="1"/>
    <col min="2" max="2" width="31.57421875" style="3" customWidth="1"/>
    <col min="3" max="3" width="29.421875" style="3" customWidth="1"/>
    <col min="4" max="16384" width="11.421875" style="3" customWidth="1"/>
  </cols>
  <sheetData>
    <row r="1" spans="1:3" ht="20.25">
      <c r="A1" s="1" t="s">
        <v>0</v>
      </c>
      <c r="B1" s="2"/>
      <c r="C1" s="2"/>
    </row>
    <row r="2" spans="1:3" ht="20.25">
      <c r="A2" s="1" t="s">
        <v>1</v>
      </c>
      <c r="B2" s="1"/>
      <c r="C2" s="1"/>
    </row>
    <row r="3" spans="1:7" ht="20.25">
      <c r="A3" s="1" t="s">
        <v>2</v>
      </c>
      <c r="B3" s="1"/>
      <c r="C3" s="1"/>
      <c r="E3" s="4"/>
      <c r="F3" s="4"/>
      <c r="G3" s="4"/>
    </row>
    <row r="4" spans="1:7" ht="20.25">
      <c r="A4" s="5" t="s">
        <v>3</v>
      </c>
      <c r="B4" s="1"/>
      <c r="C4" s="1"/>
      <c r="E4" s="4"/>
      <c r="F4" s="4"/>
      <c r="G4" s="4"/>
    </row>
    <row r="5" spans="1:3" ht="20.25">
      <c r="A5" s="6"/>
      <c r="B5" s="2"/>
      <c r="C5" s="2"/>
    </row>
    <row r="6" spans="1:3" ht="21" thickBot="1">
      <c r="A6" s="7" t="s">
        <v>36</v>
      </c>
      <c r="B6" s="2"/>
      <c r="C6" s="2"/>
    </row>
    <row r="7" spans="1:3" ht="20.25">
      <c r="A7" s="87" t="s">
        <v>4</v>
      </c>
      <c r="B7" s="8" t="s">
        <v>5</v>
      </c>
      <c r="C7" s="84" t="s">
        <v>6</v>
      </c>
    </row>
    <row r="8" spans="1:3" ht="21" thickBot="1">
      <c r="A8" s="88"/>
      <c r="B8" s="9" t="s">
        <v>7</v>
      </c>
      <c r="C8" s="85"/>
    </row>
    <row r="9" spans="1:3" ht="28.5" customHeight="1">
      <c r="A9" s="10" t="s">
        <v>8</v>
      </c>
      <c r="B9" s="11">
        <f>'[2]Res. MINMINAS'!B9</f>
        <v>1971.38</v>
      </c>
      <c r="C9" s="12">
        <f>'[2]Res. MINMINAS'!C9</f>
        <v>1604.58</v>
      </c>
    </row>
    <row r="10" spans="1:3" ht="28.5" customHeight="1">
      <c r="A10" s="13" t="s">
        <v>9</v>
      </c>
      <c r="B10" s="14">
        <v>37.26</v>
      </c>
      <c r="C10" s="15">
        <f>+B10</f>
        <v>37.26</v>
      </c>
    </row>
    <row r="11" spans="1:3" s="19" customFormat="1" ht="28.5" customHeight="1">
      <c r="A11" s="16" t="s">
        <v>10</v>
      </c>
      <c r="B11" s="17">
        <f>SUM(B9:B10)</f>
        <v>2008.64</v>
      </c>
      <c r="C11" s="18">
        <f>SUM(C9:C10)</f>
        <v>1641.84</v>
      </c>
    </row>
    <row r="12" spans="1:3" ht="28.5" customHeight="1">
      <c r="A12" s="20" t="s">
        <v>11</v>
      </c>
      <c r="B12" s="21">
        <f>'[2]Res. MINMINAS'!B14</f>
        <v>201.03</v>
      </c>
      <c r="C12" s="22">
        <f>'[2]Res. MINMINAS'!C14</f>
        <v>152.78</v>
      </c>
    </row>
    <row r="13" spans="1:3" s="19" customFormat="1" ht="28.5" customHeight="1">
      <c r="A13" s="16" t="s">
        <v>12</v>
      </c>
      <c r="B13" s="17">
        <f>SUM(B11:B12)</f>
        <v>2209.67</v>
      </c>
      <c r="C13" s="18">
        <f>SUM(C11:C12)</f>
        <v>1794.62</v>
      </c>
    </row>
    <row r="14" spans="1:3" ht="28.5" customHeight="1">
      <c r="A14" s="20" t="s">
        <v>13</v>
      </c>
      <c r="B14" s="23">
        <f>'[2]Res. MINMINAS'!B16</f>
        <v>304.77</v>
      </c>
      <c r="C14" s="24">
        <f>'[2]Res. MINMINAS'!C16</f>
        <v>262.1</v>
      </c>
    </row>
    <row r="15" spans="1:3" ht="28.5" customHeight="1">
      <c r="A15" s="20" t="s">
        <v>14</v>
      </c>
      <c r="B15" s="21">
        <f>ROUND((0.004*B13),2)</f>
        <v>8.84</v>
      </c>
      <c r="C15" s="22"/>
    </row>
    <row r="16" spans="1:3" ht="28.5" customHeight="1">
      <c r="A16" s="25" t="s">
        <v>15</v>
      </c>
      <c r="B16" s="26"/>
      <c r="C16" s="27"/>
    </row>
    <row r="17" spans="1:3" ht="28.5" customHeight="1" thickBot="1">
      <c r="A17" s="28" t="s">
        <v>16</v>
      </c>
      <c r="B17" s="29">
        <f>'[2]Res. MINMINAS'!B19</f>
        <v>814.09</v>
      </c>
      <c r="C17" s="30">
        <f>'[2]Res. MINMINAS'!C19</f>
        <v>159.53</v>
      </c>
    </row>
    <row r="18" spans="1:3" ht="28.5" customHeight="1">
      <c r="A18" s="31" t="s">
        <v>17</v>
      </c>
      <c r="B18" s="32"/>
      <c r="C18" s="32"/>
    </row>
    <row r="19" spans="1:3" ht="28.5" customHeight="1">
      <c r="A19" s="31" t="s">
        <v>18</v>
      </c>
      <c r="B19" s="32"/>
      <c r="C19" s="32"/>
    </row>
    <row r="20" spans="1:3" ht="28.5" customHeight="1">
      <c r="A20" s="33" t="s">
        <v>19</v>
      </c>
      <c r="B20" s="32"/>
      <c r="C20" s="32"/>
    </row>
    <row r="21" spans="1:2" ht="28.5" customHeight="1">
      <c r="A21" s="33"/>
      <c r="B21" s="32"/>
    </row>
    <row r="22" ht="28.5" customHeight="1">
      <c r="A22" s="33"/>
    </row>
    <row r="23" spans="1:3" ht="20.25">
      <c r="A23" s="1" t="s">
        <v>0</v>
      </c>
      <c r="B23" s="34"/>
      <c r="C23" s="34"/>
    </row>
    <row r="24" spans="1:3" ht="20.25">
      <c r="A24" s="1" t="s">
        <v>1</v>
      </c>
      <c r="B24" s="34"/>
      <c r="C24" s="34"/>
    </row>
    <row r="25" spans="1:3" ht="20.25">
      <c r="A25" s="1" t="s">
        <v>2</v>
      </c>
      <c r="B25" s="34"/>
      <c r="C25" s="34"/>
    </row>
    <row r="26" spans="1:3" ht="20.25">
      <c r="A26" s="5" t="s">
        <v>20</v>
      </c>
      <c r="B26" s="34"/>
      <c r="C26" s="34"/>
    </row>
    <row r="27" spans="1:3" ht="20.25">
      <c r="A27" s="6"/>
      <c r="B27" s="34"/>
      <c r="C27" s="34"/>
    </row>
    <row r="28" spans="1:3" ht="21" thickBot="1">
      <c r="A28" s="7" t="str">
        <f>+A6</f>
        <v>VIGENCIA:  0:00 horas  1 de FEBRERO de  2004.</v>
      </c>
      <c r="B28" s="34"/>
      <c r="C28" s="34"/>
    </row>
    <row r="29" spans="1:3" ht="20.25">
      <c r="A29" s="87" t="s">
        <v>4</v>
      </c>
      <c r="B29" s="8" t="s">
        <v>5</v>
      </c>
      <c r="C29" s="84" t="s">
        <v>6</v>
      </c>
    </row>
    <row r="30" spans="1:3" ht="21" thickBot="1">
      <c r="A30" s="88"/>
      <c r="B30" s="9" t="s">
        <v>7</v>
      </c>
      <c r="C30" s="85"/>
    </row>
    <row r="31" spans="1:3" ht="29.25" customHeight="1">
      <c r="A31" s="10" t="s">
        <v>8</v>
      </c>
      <c r="B31" s="11">
        <f>'[2]Res. MINMINAS'!B9</f>
        <v>1971.38</v>
      </c>
      <c r="C31" s="12">
        <f>'[2]Res. MINMINAS'!C9</f>
        <v>1604.58</v>
      </c>
    </row>
    <row r="32" spans="1:3" ht="29.25" customHeight="1">
      <c r="A32" s="13" t="s">
        <v>9</v>
      </c>
      <c r="B32" s="14">
        <v>35.87</v>
      </c>
      <c r="C32" s="15">
        <f>+B32</f>
        <v>35.87</v>
      </c>
    </row>
    <row r="33" spans="1:3" ht="29.25" customHeight="1">
      <c r="A33" s="16" t="s">
        <v>10</v>
      </c>
      <c r="B33" s="17">
        <f>SUM(B31:B32)</f>
        <v>2007.25</v>
      </c>
      <c r="C33" s="18">
        <f>SUM(C31:C32)</f>
        <v>1640.4499999999998</v>
      </c>
    </row>
    <row r="34" spans="1:3" ht="29.25" customHeight="1">
      <c r="A34" s="20" t="s">
        <v>11</v>
      </c>
      <c r="B34" s="21">
        <f>'[2]Res. MINMINAS'!B14</f>
        <v>201.03</v>
      </c>
      <c r="C34" s="22">
        <f>'[2]Res. MINMINAS'!C14</f>
        <v>152.78</v>
      </c>
    </row>
    <row r="35" spans="1:3" ht="29.25" customHeight="1">
      <c r="A35" s="16" t="s">
        <v>12</v>
      </c>
      <c r="B35" s="17">
        <f>SUM(B33:B34)</f>
        <v>2208.28</v>
      </c>
      <c r="C35" s="18">
        <f>SUM(C33:C34)</f>
        <v>1793.2299999999998</v>
      </c>
    </row>
    <row r="36" spans="1:3" ht="29.25" customHeight="1">
      <c r="A36" s="20" t="s">
        <v>13</v>
      </c>
      <c r="B36" s="23">
        <f>'[2]Res. MINMINAS'!B16</f>
        <v>304.77</v>
      </c>
      <c r="C36" s="24">
        <f>'[2]Res. MINMINAS'!C16</f>
        <v>262.1</v>
      </c>
    </row>
    <row r="37" spans="1:3" ht="29.25" customHeight="1">
      <c r="A37" s="20" t="s">
        <v>14</v>
      </c>
      <c r="B37" s="21">
        <f>ROUND((0.004*B35),2)</f>
        <v>8.83</v>
      </c>
      <c r="C37" s="22"/>
    </row>
    <row r="38" spans="1:3" ht="29.25" customHeight="1">
      <c r="A38" s="25" t="s">
        <v>15</v>
      </c>
      <c r="B38" s="26"/>
      <c r="C38" s="27"/>
    </row>
    <row r="39" spans="1:3" ht="29.25" customHeight="1" thickBot="1">
      <c r="A39" s="28" t="s">
        <v>16</v>
      </c>
      <c r="B39" s="35">
        <f>'[2]Res. MINMINAS'!B19</f>
        <v>814.09</v>
      </c>
      <c r="C39" s="36">
        <f>'[2]Res. MINMINAS'!C19</f>
        <v>159.53</v>
      </c>
    </row>
    <row r="40" spans="1:3" ht="29.25" customHeight="1">
      <c r="A40" s="31" t="s">
        <v>17</v>
      </c>
      <c r="B40" s="37"/>
      <c r="C40" s="38"/>
    </row>
    <row r="41" spans="1:3" ht="29.25" customHeight="1">
      <c r="A41" s="31" t="s">
        <v>18</v>
      </c>
      <c r="B41" s="37"/>
      <c r="C41" s="38"/>
    </row>
    <row r="42" spans="1:3" ht="29.25" customHeight="1">
      <c r="A42" s="33" t="s">
        <v>19</v>
      </c>
      <c r="B42" s="37"/>
      <c r="C42" s="38"/>
    </row>
    <row r="43" spans="1:3" ht="29.25" customHeight="1">
      <c r="A43" s="33"/>
      <c r="B43" s="37"/>
      <c r="C43" s="38"/>
    </row>
    <row r="44" spans="1:3" ht="29.25" customHeight="1">
      <c r="A44" s="33"/>
      <c r="B44" s="37"/>
      <c r="C44" s="38"/>
    </row>
    <row r="45" spans="1:3" ht="20.25">
      <c r="A45" s="1" t="s">
        <v>0</v>
      </c>
      <c r="B45" s="34"/>
      <c r="C45" s="34"/>
    </row>
    <row r="46" spans="1:3" ht="20.25">
      <c r="A46" s="1" t="s">
        <v>1</v>
      </c>
      <c r="B46" s="34"/>
      <c r="C46" s="34"/>
    </row>
    <row r="47" spans="1:3" ht="20.25">
      <c r="A47" s="1" t="s">
        <v>2</v>
      </c>
      <c r="B47" s="34"/>
      <c r="C47" s="34"/>
    </row>
    <row r="48" spans="1:3" ht="20.25">
      <c r="A48" s="5" t="s">
        <v>21</v>
      </c>
      <c r="B48" s="34"/>
      <c r="C48" s="34"/>
    </row>
    <row r="49" spans="1:3" ht="20.25">
      <c r="A49" s="6"/>
      <c r="B49" s="34"/>
      <c r="C49" s="34"/>
    </row>
    <row r="50" spans="1:3" ht="21" thickBot="1">
      <c r="A50" s="7" t="str">
        <f>+A28</f>
        <v>VIGENCIA:  0:00 horas  1 de FEBRERO de  2004.</v>
      </c>
      <c r="B50" s="34"/>
      <c r="C50" s="34"/>
    </row>
    <row r="51" spans="1:3" ht="20.25">
      <c r="A51" s="82" t="s">
        <v>4</v>
      </c>
      <c r="B51" s="8" t="s">
        <v>5</v>
      </c>
      <c r="C51" s="84" t="s">
        <v>6</v>
      </c>
    </row>
    <row r="52" spans="1:3" ht="21" thickBot="1">
      <c r="A52" s="83"/>
      <c r="B52" s="39" t="s">
        <v>7</v>
      </c>
      <c r="C52" s="86"/>
    </row>
    <row r="53" spans="1:3" ht="29.25" customHeight="1">
      <c r="A53" s="10" t="s">
        <v>8</v>
      </c>
      <c r="B53" s="40">
        <f>'[2]Res. MINMINAS'!B9</f>
        <v>1971.38</v>
      </c>
      <c r="C53" s="41">
        <f>'[2]Res. MINMINAS'!C9</f>
        <v>1604.58</v>
      </c>
    </row>
    <row r="54" spans="1:3" ht="29.25" customHeight="1">
      <c r="A54" s="13" t="s">
        <v>9</v>
      </c>
      <c r="B54" s="14">
        <v>72.8</v>
      </c>
      <c r="C54" s="15">
        <f>+B54</f>
        <v>72.8</v>
      </c>
    </row>
    <row r="55" spans="1:3" ht="29.25" customHeight="1">
      <c r="A55" s="16" t="s">
        <v>10</v>
      </c>
      <c r="B55" s="17">
        <f>SUM(B53:B54)</f>
        <v>2044.18</v>
      </c>
      <c r="C55" s="18">
        <f>SUM(C53:C54)</f>
        <v>1677.3799999999999</v>
      </c>
    </row>
    <row r="56" spans="1:3" ht="29.25" customHeight="1">
      <c r="A56" s="20" t="s">
        <v>11</v>
      </c>
      <c r="B56" s="21">
        <f>'[2]Res. MINMINAS'!B14</f>
        <v>201.03</v>
      </c>
      <c r="C56" s="22">
        <f>'[2]Res. MINMINAS'!C14</f>
        <v>152.78</v>
      </c>
    </row>
    <row r="57" spans="1:3" ht="29.25" customHeight="1">
      <c r="A57" s="16" t="s">
        <v>12</v>
      </c>
      <c r="B57" s="17">
        <f>SUM(B55:B56)</f>
        <v>2245.21</v>
      </c>
      <c r="C57" s="18">
        <f>SUM(C55:C56)</f>
        <v>1830.1599999999999</v>
      </c>
    </row>
    <row r="58" spans="1:3" ht="29.25" customHeight="1">
      <c r="A58" s="20" t="s">
        <v>13</v>
      </c>
      <c r="B58" s="23">
        <f>'[2]Res. MINMINAS'!B16</f>
        <v>304.77</v>
      </c>
      <c r="C58" s="24">
        <f>'[2]Res. MINMINAS'!C16</f>
        <v>262.1</v>
      </c>
    </row>
    <row r="59" spans="1:3" ht="29.25" customHeight="1">
      <c r="A59" s="20" t="s">
        <v>14</v>
      </c>
      <c r="B59" s="21">
        <f>ROUND((0.004*B57),2)</f>
        <v>8.98</v>
      </c>
      <c r="C59" s="22"/>
    </row>
    <row r="60" spans="1:3" ht="29.25" customHeight="1">
      <c r="A60" s="25" t="s">
        <v>15</v>
      </c>
      <c r="B60" s="26"/>
      <c r="C60" s="27"/>
    </row>
    <row r="61" spans="1:3" ht="29.25" customHeight="1" thickBot="1">
      <c r="A61" s="28" t="s">
        <v>16</v>
      </c>
      <c r="B61" s="35">
        <f>'[2]Res. MINMINAS'!B19</f>
        <v>814.09</v>
      </c>
      <c r="C61" s="36">
        <f>'[2]Res. MINMINAS'!C19</f>
        <v>159.53</v>
      </c>
    </row>
    <row r="62" spans="1:3" ht="20.25">
      <c r="A62" s="31" t="s">
        <v>17</v>
      </c>
      <c r="B62" s="37"/>
      <c r="C62" s="37"/>
    </row>
    <row r="63" spans="1:3" ht="20.25">
      <c r="A63" s="31" t="s">
        <v>18</v>
      </c>
      <c r="B63" s="37"/>
      <c r="C63" s="37"/>
    </row>
    <row r="64" spans="1:3" ht="20.25">
      <c r="A64" s="33" t="s">
        <v>19</v>
      </c>
      <c r="B64" s="37"/>
      <c r="C64" s="37"/>
    </row>
    <row r="65" spans="1:3" ht="29.25" customHeight="1">
      <c r="A65" s="33"/>
      <c r="B65" s="37"/>
      <c r="C65" s="37"/>
    </row>
    <row r="66" spans="1:3" ht="29.25" customHeight="1">
      <c r="A66" s="33"/>
      <c r="B66" s="37"/>
      <c r="C66" s="37"/>
    </row>
    <row r="67" spans="1:3" ht="20.25">
      <c r="A67" s="1" t="s">
        <v>0</v>
      </c>
      <c r="B67" s="34"/>
      <c r="C67" s="34"/>
    </row>
    <row r="68" spans="1:3" ht="20.25">
      <c r="A68" s="1" t="s">
        <v>1</v>
      </c>
      <c r="B68" s="34"/>
      <c r="C68" s="34"/>
    </row>
    <row r="69" spans="1:3" ht="20.25">
      <c r="A69" s="1" t="s">
        <v>2</v>
      </c>
      <c r="B69" s="34"/>
      <c r="C69" s="34"/>
    </row>
    <row r="70" spans="1:3" ht="20.25">
      <c r="A70" s="5" t="s">
        <v>22</v>
      </c>
      <c r="B70" s="34"/>
      <c r="C70" s="34"/>
    </row>
    <row r="71" spans="1:3" ht="20.25">
      <c r="A71" s="6"/>
      <c r="B71" s="34"/>
      <c r="C71" s="34"/>
    </row>
    <row r="72" spans="1:3" ht="21" thickBot="1">
      <c r="A72" s="7" t="str">
        <f>+A50</f>
        <v>VIGENCIA:  0:00 horas  1 de FEBRERO de  2004.</v>
      </c>
      <c r="B72" s="34"/>
      <c r="C72" s="34"/>
    </row>
    <row r="73" spans="1:3" ht="20.25">
      <c r="A73" s="87" t="s">
        <v>4</v>
      </c>
      <c r="B73" s="8" t="s">
        <v>5</v>
      </c>
      <c r="C73" s="84" t="s">
        <v>6</v>
      </c>
    </row>
    <row r="74" spans="1:3" ht="21" thickBot="1">
      <c r="A74" s="89"/>
      <c r="B74" s="9" t="s">
        <v>7</v>
      </c>
      <c r="C74" s="90"/>
    </row>
    <row r="75" spans="1:3" ht="30" customHeight="1">
      <c r="A75" s="42" t="s">
        <v>23</v>
      </c>
      <c r="B75" s="11"/>
      <c r="C75" s="12"/>
    </row>
    <row r="76" spans="1:3" ht="30" customHeight="1">
      <c r="A76" s="43" t="s">
        <v>24</v>
      </c>
      <c r="B76" s="44"/>
      <c r="C76" s="45"/>
    </row>
    <row r="77" spans="1:3" ht="30" customHeight="1">
      <c r="A77" s="43" t="s">
        <v>25</v>
      </c>
      <c r="B77" s="14"/>
      <c r="C77" s="15"/>
    </row>
    <row r="78" spans="1:3" ht="30" customHeight="1">
      <c r="A78" s="43" t="s">
        <v>26</v>
      </c>
      <c r="B78" s="44"/>
      <c r="C78" s="45"/>
    </row>
    <row r="79" spans="1:3" ht="30" customHeight="1">
      <c r="A79" s="43" t="s">
        <v>27</v>
      </c>
      <c r="B79" s="44"/>
      <c r="C79" s="45"/>
    </row>
    <row r="80" spans="1:3" ht="30" customHeight="1">
      <c r="A80" s="46" t="s">
        <v>28</v>
      </c>
      <c r="B80" s="17"/>
      <c r="C80" s="18"/>
    </row>
    <row r="81" spans="1:3" ht="30" customHeight="1">
      <c r="A81" s="47" t="s">
        <v>29</v>
      </c>
      <c r="B81" s="21"/>
      <c r="C81" s="22"/>
    </row>
    <row r="82" spans="1:3" ht="30" customHeight="1">
      <c r="A82" s="47" t="s">
        <v>30</v>
      </c>
      <c r="B82" s="21"/>
      <c r="C82" s="48"/>
    </row>
    <row r="83" spans="1:3" ht="30" customHeight="1">
      <c r="A83" s="47" t="s">
        <v>31</v>
      </c>
      <c r="B83" s="26"/>
      <c r="C83" s="22"/>
    </row>
    <row r="84" spans="1:3" ht="30" customHeight="1">
      <c r="A84" s="47" t="s">
        <v>32</v>
      </c>
      <c r="B84" s="23"/>
      <c r="C84" s="24"/>
    </row>
    <row r="85" spans="1:3" ht="30" customHeight="1" thickBot="1">
      <c r="A85" s="49" t="s">
        <v>33</v>
      </c>
      <c r="B85" s="50"/>
      <c r="C85" s="51"/>
    </row>
    <row r="86" ht="20.25">
      <c r="A86" s="31" t="s">
        <v>34</v>
      </c>
    </row>
    <row r="87" ht="20.25">
      <c r="A87" s="31" t="s">
        <v>35</v>
      </c>
    </row>
    <row r="88" ht="20.25">
      <c r="A88" s="19" t="s">
        <v>37</v>
      </c>
    </row>
    <row r="89" ht="20.25">
      <c r="A89" s="19" t="s">
        <v>38</v>
      </c>
    </row>
  </sheetData>
  <sheetProtection password="DFD7" sheet="1" objects="1" scenarios="1"/>
  <mergeCells count="8">
    <mergeCell ref="A73:A74"/>
    <mergeCell ref="C73:C74"/>
    <mergeCell ref="A51:A52"/>
    <mergeCell ref="C51:C52"/>
    <mergeCell ref="A7:A8"/>
    <mergeCell ref="C7:C8"/>
    <mergeCell ref="A29:A30"/>
    <mergeCell ref="C29:C30"/>
  </mergeCells>
  <printOptions horizontalCentered="1"/>
  <pageMargins left="0.75" right="0.75" top="0.7874015748031497" bottom="1" header="0" footer="0"/>
  <pageSetup fitToHeight="4" fitToWidth="4" horizontalDpi="600" verticalDpi="600" orientation="landscape" scale="92" r:id="rId1"/>
  <rowBreaks count="2" manualBreakCount="2">
    <brk id="22" max="2" man="1"/>
    <brk id="4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zoomScale="50" zoomScaleNormal="50" zoomScalePageLayoutView="0" workbookViewId="0" topLeftCell="A1">
      <selection activeCell="B13" sqref="B13"/>
    </sheetView>
  </sheetViews>
  <sheetFormatPr defaultColWidth="11.421875" defaultRowHeight="12.75"/>
  <cols>
    <col min="1" max="1" width="87.00390625" style="3" customWidth="1"/>
    <col min="2" max="2" width="31.57421875" style="3" customWidth="1"/>
    <col min="3" max="3" width="29.421875" style="3" customWidth="1"/>
    <col min="4" max="16384" width="11.421875" style="3" customWidth="1"/>
  </cols>
  <sheetData>
    <row r="1" spans="1:3" ht="20.25">
      <c r="A1" s="1" t="s">
        <v>0</v>
      </c>
      <c r="B1" s="2"/>
      <c r="C1" s="2"/>
    </row>
    <row r="2" spans="1:3" ht="20.25">
      <c r="A2" s="1" t="s">
        <v>1</v>
      </c>
      <c r="B2" s="1"/>
      <c r="C2" s="1"/>
    </row>
    <row r="3" spans="1:7" ht="20.25">
      <c r="A3" s="1" t="s">
        <v>2</v>
      </c>
      <c r="B3" s="1"/>
      <c r="C3" s="1"/>
      <c r="E3" s="4"/>
      <c r="F3" s="4"/>
      <c r="G3" s="4"/>
    </row>
    <row r="4" spans="1:7" ht="20.25">
      <c r="A4" s="5" t="s">
        <v>3</v>
      </c>
      <c r="B4" s="1"/>
      <c r="C4" s="1"/>
      <c r="E4" s="4"/>
      <c r="F4" s="4"/>
      <c r="G4" s="4"/>
    </row>
    <row r="5" spans="1:3" ht="20.25">
      <c r="A5" s="6"/>
      <c r="B5" s="2"/>
      <c r="C5" s="2"/>
    </row>
    <row r="6" spans="1:3" ht="21" thickBot="1">
      <c r="A6" s="7" t="s">
        <v>39</v>
      </c>
      <c r="B6" s="2"/>
      <c r="C6" s="2"/>
    </row>
    <row r="7" spans="1:3" ht="20.25">
      <c r="A7" s="87" t="s">
        <v>4</v>
      </c>
      <c r="B7" s="8" t="s">
        <v>5</v>
      </c>
      <c r="C7" s="84" t="s">
        <v>6</v>
      </c>
    </row>
    <row r="8" spans="1:3" ht="21" thickBot="1">
      <c r="A8" s="88"/>
      <c r="B8" s="9" t="s">
        <v>7</v>
      </c>
      <c r="C8" s="85"/>
    </row>
    <row r="9" spans="1:3" ht="28.5" customHeight="1">
      <c r="A9" s="10" t="s">
        <v>8</v>
      </c>
      <c r="B9" s="11">
        <f>'[3]Res. MINMINAS'!B9</f>
        <v>2005.51</v>
      </c>
      <c r="C9" s="12">
        <f>'[3]Res. MINMINAS'!C9</f>
        <v>1622.99</v>
      </c>
    </row>
    <row r="10" spans="1:3" ht="28.5" customHeight="1">
      <c r="A10" s="13" t="s">
        <v>9</v>
      </c>
      <c r="B10" s="14">
        <v>37.26</v>
      </c>
      <c r="C10" s="15">
        <f>+B10</f>
        <v>37.26</v>
      </c>
    </row>
    <row r="11" spans="1:3" ht="28.5" customHeight="1">
      <c r="A11" s="13" t="s">
        <v>40</v>
      </c>
      <c r="B11" s="14">
        <v>55</v>
      </c>
      <c r="C11" s="15">
        <v>55</v>
      </c>
    </row>
    <row r="12" spans="1:3" ht="28.5" customHeight="1">
      <c r="A12" s="13" t="s">
        <v>41</v>
      </c>
      <c r="B12" s="14">
        <v>12.24</v>
      </c>
      <c r="C12" s="15">
        <v>12.24</v>
      </c>
    </row>
    <row r="13" spans="1:3" s="19" customFormat="1" ht="28.5" customHeight="1">
      <c r="A13" s="16" t="s">
        <v>42</v>
      </c>
      <c r="B13" s="17">
        <f>SUM(B9:B12)</f>
        <v>2110.0099999999998</v>
      </c>
      <c r="C13" s="18">
        <f>SUM(C9:C12)</f>
        <v>1727.49</v>
      </c>
    </row>
    <row r="14" spans="1:3" ht="28.5" customHeight="1">
      <c r="A14" s="20" t="s">
        <v>43</v>
      </c>
      <c r="B14" s="21">
        <f>'[3]Res. MINMINAS'!B14</f>
        <v>206.03</v>
      </c>
      <c r="C14" s="22">
        <f>'[3]Res. MINMINAS'!C14</f>
        <v>156.58</v>
      </c>
    </row>
    <row r="15" spans="1:3" s="19" customFormat="1" ht="28.5" customHeight="1">
      <c r="A15" s="16" t="s">
        <v>44</v>
      </c>
      <c r="B15" s="17">
        <f>SUM(B13:B14)</f>
        <v>2316.04</v>
      </c>
      <c r="C15" s="18">
        <f>SUM(C13:C14)</f>
        <v>1884.07</v>
      </c>
    </row>
    <row r="16" spans="1:3" ht="28.5" customHeight="1">
      <c r="A16" s="20" t="s">
        <v>45</v>
      </c>
      <c r="B16" s="23">
        <f>'[3]Res. MINMINAS'!B16</f>
        <v>312.27</v>
      </c>
      <c r="C16" s="24">
        <f>'[3]Res. MINMINAS'!C16</f>
        <v>268.55</v>
      </c>
    </row>
    <row r="17" spans="1:3" ht="28.5" customHeight="1">
      <c r="A17" s="20" t="s">
        <v>46</v>
      </c>
      <c r="B17" s="21">
        <f>ROUND((0.004*B15),2)</f>
        <v>9.26</v>
      </c>
      <c r="C17" s="22"/>
    </row>
    <row r="18" spans="1:3" ht="28.5" customHeight="1">
      <c r="A18" s="25" t="s">
        <v>47</v>
      </c>
      <c r="B18" s="26"/>
      <c r="C18" s="27"/>
    </row>
    <row r="19" spans="1:3" ht="28.5" customHeight="1" thickBot="1">
      <c r="A19" s="28" t="s">
        <v>48</v>
      </c>
      <c r="B19" s="29">
        <f>'[3]Res. MINMINAS'!B19</f>
        <v>825.12</v>
      </c>
      <c r="C19" s="30">
        <f>'[3]Res. MINMINAS'!C19</f>
        <v>161.75</v>
      </c>
    </row>
    <row r="20" spans="1:3" ht="28.5" customHeight="1">
      <c r="A20" s="31" t="s">
        <v>17</v>
      </c>
      <c r="B20" s="32"/>
      <c r="C20" s="32"/>
    </row>
    <row r="21" spans="1:3" ht="28.5" customHeight="1">
      <c r="A21" s="31" t="s">
        <v>18</v>
      </c>
      <c r="B21" s="32"/>
      <c r="C21" s="32"/>
    </row>
    <row r="22" spans="1:3" ht="28.5" customHeight="1">
      <c r="A22" s="33" t="s">
        <v>19</v>
      </c>
      <c r="B22" s="32"/>
      <c r="C22" s="32"/>
    </row>
    <row r="23" spans="1:2" ht="28.5" customHeight="1">
      <c r="A23" s="33"/>
      <c r="B23" s="32"/>
    </row>
    <row r="24" ht="28.5" customHeight="1">
      <c r="A24" s="33"/>
    </row>
    <row r="25" spans="1:3" ht="20.25">
      <c r="A25" s="1" t="s">
        <v>0</v>
      </c>
      <c r="B25" s="34"/>
      <c r="C25" s="34"/>
    </row>
    <row r="26" spans="1:3" ht="20.25">
      <c r="A26" s="1" t="s">
        <v>1</v>
      </c>
      <c r="B26" s="34"/>
      <c r="C26" s="34"/>
    </row>
    <row r="27" spans="1:3" ht="20.25">
      <c r="A27" s="1" t="s">
        <v>2</v>
      </c>
      <c r="B27" s="34"/>
      <c r="C27" s="34"/>
    </row>
    <row r="28" spans="1:3" ht="20.25">
      <c r="A28" s="5" t="s">
        <v>49</v>
      </c>
      <c r="B28" s="34"/>
      <c r="C28" s="34"/>
    </row>
    <row r="29" spans="1:3" ht="20.25">
      <c r="A29" s="6"/>
      <c r="B29" s="34"/>
      <c r="C29" s="34"/>
    </row>
    <row r="30" spans="1:3" ht="21" thickBot="1">
      <c r="A30" s="7" t="str">
        <f>+A6</f>
        <v>VIGENCIA:  0:00 horas  1 de MARZO de  2004.</v>
      </c>
      <c r="B30" s="34"/>
      <c r="C30" s="34"/>
    </row>
    <row r="31" spans="1:3" ht="20.25">
      <c r="A31" s="87" t="s">
        <v>4</v>
      </c>
      <c r="B31" s="8" t="s">
        <v>5</v>
      </c>
      <c r="C31" s="84" t="s">
        <v>6</v>
      </c>
    </row>
    <row r="32" spans="1:3" ht="21" thickBot="1">
      <c r="A32" s="88"/>
      <c r="B32" s="9" t="s">
        <v>7</v>
      </c>
      <c r="C32" s="85"/>
    </row>
    <row r="33" spans="1:3" ht="29.25" customHeight="1">
      <c r="A33" s="10" t="s">
        <v>8</v>
      </c>
      <c r="B33" s="11">
        <f>'[3]Res. MINMINAS'!B9</f>
        <v>2005.51</v>
      </c>
      <c r="C33" s="12">
        <f>'[3]Res. MINMINAS'!C9</f>
        <v>1622.99</v>
      </c>
    </row>
    <row r="34" spans="1:3" ht="29.25" customHeight="1">
      <c r="A34" s="13" t="s">
        <v>9</v>
      </c>
      <c r="B34" s="14">
        <v>99.17</v>
      </c>
      <c r="C34" s="15">
        <f>+B34</f>
        <v>99.17</v>
      </c>
    </row>
    <row r="35" spans="1:3" ht="29.25" customHeight="1">
      <c r="A35" s="13" t="s">
        <v>40</v>
      </c>
      <c r="B35" s="14">
        <v>55</v>
      </c>
      <c r="C35" s="15">
        <v>55</v>
      </c>
    </row>
    <row r="36" spans="1:3" ht="29.25" customHeight="1">
      <c r="A36" s="13" t="s">
        <v>41</v>
      </c>
      <c r="B36" s="14">
        <v>12.24</v>
      </c>
      <c r="C36" s="15">
        <v>12.24</v>
      </c>
    </row>
    <row r="37" spans="1:3" ht="29.25" customHeight="1">
      <c r="A37" s="16" t="s">
        <v>42</v>
      </c>
      <c r="B37" s="17">
        <f>SUM(B33:B36)</f>
        <v>2171.9199999999996</v>
      </c>
      <c r="C37" s="18">
        <f>SUM(C33:C36)</f>
        <v>1789.4</v>
      </c>
    </row>
    <row r="38" spans="1:3" ht="29.25" customHeight="1">
      <c r="A38" s="20" t="s">
        <v>43</v>
      </c>
      <c r="B38" s="21">
        <f>'[3]Res. MINMINAS'!B14</f>
        <v>206.03</v>
      </c>
      <c r="C38" s="22">
        <f>'[3]Res. MINMINAS'!C14</f>
        <v>156.58</v>
      </c>
    </row>
    <row r="39" spans="1:3" ht="29.25" customHeight="1">
      <c r="A39" s="16" t="s">
        <v>44</v>
      </c>
      <c r="B39" s="17">
        <f>SUM(B37:B38)</f>
        <v>2377.95</v>
      </c>
      <c r="C39" s="18">
        <f>SUM(C37:C38)</f>
        <v>1945.98</v>
      </c>
    </row>
    <row r="40" spans="1:3" ht="29.25" customHeight="1">
      <c r="A40" s="20" t="s">
        <v>45</v>
      </c>
      <c r="B40" s="23">
        <f>'[3]Res. MINMINAS'!B16</f>
        <v>312.27</v>
      </c>
      <c r="C40" s="24">
        <f>'[3]Res. MINMINAS'!C16</f>
        <v>268.55</v>
      </c>
    </row>
    <row r="41" spans="1:3" ht="29.25" customHeight="1">
      <c r="A41" s="20" t="s">
        <v>46</v>
      </c>
      <c r="B41" s="21">
        <f>ROUND((0.004*B39),2)</f>
        <v>9.51</v>
      </c>
      <c r="C41" s="22"/>
    </row>
    <row r="42" spans="1:3" ht="29.25" customHeight="1">
      <c r="A42" s="25" t="s">
        <v>47</v>
      </c>
      <c r="B42" s="26"/>
      <c r="C42" s="27"/>
    </row>
    <row r="43" spans="1:3" ht="29.25" customHeight="1" thickBot="1">
      <c r="A43" s="28" t="s">
        <v>48</v>
      </c>
      <c r="B43" s="35">
        <f>'[3]Res. MINMINAS'!B19</f>
        <v>825.12</v>
      </c>
      <c r="C43" s="36">
        <f>'[3]Res. MINMINAS'!C19</f>
        <v>161.75</v>
      </c>
    </row>
    <row r="44" spans="1:3" ht="29.25" customHeight="1">
      <c r="A44" s="31" t="s">
        <v>17</v>
      </c>
      <c r="B44" s="37"/>
      <c r="C44" s="38"/>
    </row>
    <row r="45" spans="1:3" ht="29.25" customHeight="1">
      <c r="A45" s="31" t="s">
        <v>18</v>
      </c>
      <c r="B45" s="37"/>
      <c r="C45" s="38"/>
    </row>
    <row r="46" spans="1:3" ht="29.25" customHeight="1">
      <c r="A46" s="33" t="s">
        <v>19</v>
      </c>
      <c r="B46" s="37"/>
      <c r="C46" s="38"/>
    </row>
    <row r="47" spans="1:3" ht="29.25" customHeight="1">
      <c r="A47" s="33"/>
      <c r="B47" s="37"/>
      <c r="C47" s="38"/>
    </row>
    <row r="48" spans="1:3" ht="29.25" customHeight="1">
      <c r="A48" s="33"/>
      <c r="B48" s="37"/>
      <c r="C48" s="38"/>
    </row>
    <row r="49" spans="1:3" ht="20.25">
      <c r="A49" s="1" t="s">
        <v>0</v>
      </c>
      <c r="B49" s="34"/>
      <c r="C49" s="34"/>
    </row>
    <row r="50" spans="1:3" ht="20.25">
      <c r="A50" s="1" t="s">
        <v>1</v>
      </c>
      <c r="B50" s="34"/>
      <c r="C50" s="34"/>
    </row>
    <row r="51" spans="1:3" ht="20.25">
      <c r="A51" s="1" t="s">
        <v>2</v>
      </c>
      <c r="B51" s="34"/>
      <c r="C51" s="34"/>
    </row>
    <row r="52" spans="1:3" ht="20.25">
      <c r="A52" s="5" t="s">
        <v>50</v>
      </c>
      <c r="B52" s="34"/>
      <c r="C52" s="34"/>
    </row>
    <row r="53" spans="1:3" ht="20.25">
      <c r="A53" s="6"/>
      <c r="B53" s="34"/>
      <c r="C53" s="34"/>
    </row>
    <row r="54" spans="1:3" ht="21" thickBot="1">
      <c r="A54" s="7" t="str">
        <f>+A30</f>
        <v>VIGENCIA:  0:00 horas  1 de MARZO de  2004.</v>
      </c>
      <c r="B54" s="34"/>
      <c r="C54" s="34"/>
    </row>
    <row r="55" spans="1:3" ht="20.25">
      <c r="A55" s="82" t="s">
        <v>4</v>
      </c>
      <c r="B55" s="8" t="s">
        <v>5</v>
      </c>
      <c r="C55" s="84" t="s">
        <v>6</v>
      </c>
    </row>
    <row r="56" spans="1:3" ht="21" thickBot="1">
      <c r="A56" s="83"/>
      <c r="B56" s="39" t="s">
        <v>7</v>
      </c>
      <c r="C56" s="86"/>
    </row>
    <row r="57" spans="1:3" ht="29.25" customHeight="1">
      <c r="A57" s="10" t="s">
        <v>8</v>
      </c>
      <c r="B57" s="40">
        <f>'[3]Res. MINMINAS'!B9</f>
        <v>2005.51</v>
      </c>
      <c r="C57" s="41">
        <f>'[3]Res. MINMINAS'!C9</f>
        <v>1622.99</v>
      </c>
    </row>
    <row r="58" spans="1:3" ht="29.25" customHeight="1">
      <c r="A58" s="13" t="s">
        <v>9</v>
      </c>
      <c r="B58" s="14">
        <v>41.92</v>
      </c>
      <c r="C58" s="15">
        <f>+B58</f>
        <v>41.92</v>
      </c>
    </row>
    <row r="59" spans="1:3" ht="29.25" customHeight="1">
      <c r="A59" s="13" t="s">
        <v>40</v>
      </c>
      <c r="B59" s="14">
        <v>55</v>
      </c>
      <c r="C59" s="15">
        <v>55</v>
      </c>
    </row>
    <row r="60" spans="1:3" ht="29.25" customHeight="1">
      <c r="A60" s="13" t="s">
        <v>41</v>
      </c>
      <c r="B60" s="14">
        <v>12.24</v>
      </c>
      <c r="C60" s="15">
        <v>12.24</v>
      </c>
    </row>
    <row r="61" spans="1:3" ht="29.25" customHeight="1">
      <c r="A61" s="16" t="s">
        <v>42</v>
      </c>
      <c r="B61" s="17">
        <f>SUM(B57:B60)</f>
        <v>2114.67</v>
      </c>
      <c r="C61" s="18">
        <f>SUM(C57:C60)</f>
        <v>1732.15</v>
      </c>
    </row>
    <row r="62" spans="1:3" ht="29.25" customHeight="1">
      <c r="A62" s="20" t="s">
        <v>43</v>
      </c>
      <c r="B62" s="21">
        <f>'[3]Res. MINMINAS'!B14</f>
        <v>206.03</v>
      </c>
      <c r="C62" s="22">
        <f>'[3]Res. MINMINAS'!C14</f>
        <v>156.58</v>
      </c>
    </row>
    <row r="63" spans="1:3" ht="29.25" customHeight="1">
      <c r="A63" s="16" t="s">
        <v>44</v>
      </c>
      <c r="B63" s="17">
        <f>SUM(B61:B62)</f>
        <v>2320.7000000000003</v>
      </c>
      <c r="C63" s="18">
        <f>SUM(C61:C62)</f>
        <v>1888.73</v>
      </c>
    </row>
    <row r="64" spans="1:3" ht="29.25" customHeight="1">
      <c r="A64" s="20" t="s">
        <v>45</v>
      </c>
      <c r="B64" s="23">
        <f>'[3]Res. MINMINAS'!B16</f>
        <v>312.27</v>
      </c>
      <c r="C64" s="24">
        <f>'[3]Res. MINMINAS'!C16</f>
        <v>268.55</v>
      </c>
    </row>
    <row r="65" spans="1:3" ht="29.25" customHeight="1">
      <c r="A65" s="20" t="s">
        <v>46</v>
      </c>
      <c r="B65" s="21">
        <f>ROUND((0.004*B63),2)</f>
        <v>9.28</v>
      </c>
      <c r="C65" s="22"/>
    </row>
    <row r="66" spans="1:3" ht="29.25" customHeight="1">
      <c r="A66" s="25" t="s">
        <v>47</v>
      </c>
      <c r="B66" s="26"/>
      <c r="C66" s="27"/>
    </row>
    <row r="67" spans="1:3" ht="29.25" customHeight="1" thickBot="1">
      <c r="A67" s="28" t="s">
        <v>48</v>
      </c>
      <c r="B67" s="35">
        <f>'[3]Res. MINMINAS'!B19</f>
        <v>825.12</v>
      </c>
      <c r="C67" s="36">
        <f>'[3]Res. MINMINAS'!C19</f>
        <v>161.75</v>
      </c>
    </row>
    <row r="68" spans="1:3" ht="20.25">
      <c r="A68" s="31" t="s">
        <v>17</v>
      </c>
      <c r="B68" s="37"/>
      <c r="C68" s="37"/>
    </row>
    <row r="69" spans="1:3" ht="20.25">
      <c r="A69" s="31" t="s">
        <v>18</v>
      </c>
      <c r="B69" s="37"/>
      <c r="C69" s="37"/>
    </row>
    <row r="70" spans="1:3" ht="20.25">
      <c r="A70" s="33" t="s">
        <v>19</v>
      </c>
      <c r="B70" s="37"/>
      <c r="C70" s="37"/>
    </row>
    <row r="71" spans="1:3" ht="29.25" customHeight="1">
      <c r="A71" s="33"/>
      <c r="B71" s="37"/>
      <c r="C71" s="37"/>
    </row>
    <row r="72" spans="1:3" ht="29.25" customHeight="1">
      <c r="A72" s="33"/>
      <c r="B72" s="37"/>
      <c r="C72" s="37"/>
    </row>
    <row r="73" spans="1:3" ht="20.25">
      <c r="A73" s="1" t="s">
        <v>0</v>
      </c>
      <c r="B73" s="34"/>
      <c r="C73" s="34"/>
    </row>
    <row r="74" spans="1:3" ht="20.25">
      <c r="A74" s="1" t="s">
        <v>1</v>
      </c>
      <c r="B74" s="34"/>
      <c r="C74" s="34"/>
    </row>
    <row r="75" spans="1:3" ht="20.25">
      <c r="A75" s="1" t="s">
        <v>2</v>
      </c>
      <c r="B75" s="34"/>
      <c r="C75" s="34"/>
    </row>
    <row r="76" spans="1:3" ht="20.25">
      <c r="A76" s="5" t="s">
        <v>51</v>
      </c>
      <c r="B76" s="34"/>
      <c r="C76" s="34"/>
    </row>
    <row r="77" spans="1:3" ht="20.25">
      <c r="A77" s="6"/>
      <c r="B77" s="34"/>
      <c r="C77" s="34"/>
    </row>
    <row r="78" spans="1:3" ht="21" thickBot="1">
      <c r="A78" s="7" t="str">
        <f>+A54</f>
        <v>VIGENCIA:  0:00 horas  1 de MARZO de  2004.</v>
      </c>
      <c r="B78" s="34"/>
      <c r="C78" s="34"/>
    </row>
    <row r="79" spans="1:3" ht="20.25">
      <c r="A79" s="82" t="s">
        <v>4</v>
      </c>
      <c r="B79" s="8" t="s">
        <v>5</v>
      </c>
      <c r="C79" s="84" t="s">
        <v>6</v>
      </c>
    </row>
    <row r="80" spans="1:3" ht="21" thickBot="1">
      <c r="A80" s="83"/>
      <c r="B80" s="39" t="s">
        <v>7</v>
      </c>
      <c r="C80" s="86"/>
    </row>
    <row r="81" spans="1:3" ht="30" customHeight="1">
      <c r="A81" s="10" t="s">
        <v>8</v>
      </c>
      <c r="B81" s="12">
        <f>'[3]Res. MINMINAS'!B9</f>
        <v>2005.51</v>
      </c>
      <c r="C81" s="12">
        <f>'[3]Res. MINMINAS'!C9</f>
        <v>1622.99</v>
      </c>
    </row>
    <row r="82" spans="1:3" ht="30" customHeight="1">
      <c r="A82" s="13" t="s">
        <v>9</v>
      </c>
      <c r="B82" s="15">
        <v>37.26</v>
      </c>
      <c r="C82" s="15">
        <f>+B82</f>
        <v>37.26</v>
      </c>
    </row>
    <row r="83" spans="1:3" ht="30" customHeight="1">
      <c r="A83" s="13" t="s">
        <v>40</v>
      </c>
      <c r="B83" s="14">
        <v>55</v>
      </c>
      <c r="C83" s="15">
        <v>55</v>
      </c>
    </row>
    <row r="84" spans="1:3" ht="30" customHeight="1">
      <c r="A84" s="13" t="s">
        <v>41</v>
      </c>
      <c r="B84" s="14">
        <v>12.24</v>
      </c>
      <c r="C84" s="15">
        <v>12.24</v>
      </c>
    </row>
    <row r="85" spans="1:3" ht="30" customHeight="1">
      <c r="A85" s="16" t="s">
        <v>42</v>
      </c>
      <c r="B85" s="18">
        <f>SUM(B81:B84)</f>
        <v>2110.0099999999998</v>
      </c>
      <c r="C85" s="18">
        <f>SUM(C81:C84)</f>
        <v>1727.49</v>
      </c>
    </row>
    <row r="86" spans="1:3" ht="30" customHeight="1">
      <c r="A86" s="20" t="s">
        <v>43</v>
      </c>
      <c r="B86" s="22">
        <f>'[3]Res. MINMINAS'!B14</f>
        <v>206.03</v>
      </c>
      <c r="C86" s="22">
        <f>'[3]Res. MINMINAS'!C14</f>
        <v>156.58</v>
      </c>
    </row>
    <row r="87" spans="1:3" ht="30" customHeight="1">
      <c r="A87" s="81" t="s">
        <v>52</v>
      </c>
      <c r="B87" s="22">
        <v>140</v>
      </c>
      <c r="C87" s="22">
        <v>140</v>
      </c>
    </row>
    <row r="88" spans="1:3" ht="30" customHeight="1">
      <c r="A88" s="16" t="s">
        <v>53</v>
      </c>
      <c r="B88" s="18">
        <f>SUM(B85:B87)</f>
        <v>2456.04</v>
      </c>
      <c r="C88" s="18">
        <f>SUM(C85:C87)</f>
        <v>2024.07</v>
      </c>
    </row>
    <row r="89" spans="1:3" ht="30" customHeight="1">
      <c r="A89" s="20" t="s">
        <v>54</v>
      </c>
      <c r="B89" s="24">
        <f>'[3]Res. MINMINAS'!B16</f>
        <v>312.27</v>
      </c>
      <c r="C89" s="24">
        <f>'[3]Res. MINMINAS'!C16</f>
        <v>268.55</v>
      </c>
    </row>
    <row r="90" spans="1:3" ht="30" customHeight="1">
      <c r="A90" s="20" t="s">
        <v>55</v>
      </c>
      <c r="B90" s="22">
        <f>ROUND((0.004*B88),2)</f>
        <v>9.82</v>
      </c>
      <c r="C90" s="22"/>
    </row>
    <row r="91" spans="1:3" ht="30" customHeight="1">
      <c r="A91" s="25" t="s">
        <v>56</v>
      </c>
      <c r="B91" s="27"/>
      <c r="C91" s="27"/>
    </row>
    <row r="92" spans="1:3" ht="30" customHeight="1" thickBot="1">
      <c r="A92" s="28" t="s">
        <v>57</v>
      </c>
      <c r="B92" s="36">
        <f>'[3]Res. MINMINAS'!B19</f>
        <v>825.12</v>
      </c>
      <c r="C92" s="36">
        <f>'[3]Res. MINMINAS'!C19</f>
        <v>161.75</v>
      </c>
    </row>
    <row r="93" spans="1:3" ht="30" customHeight="1">
      <c r="A93" s="31" t="s">
        <v>17</v>
      </c>
      <c r="B93" s="37"/>
      <c r="C93" s="37"/>
    </row>
    <row r="94" spans="1:3" ht="30" customHeight="1">
      <c r="A94" s="31" t="s">
        <v>18</v>
      </c>
      <c r="B94" s="37"/>
      <c r="C94" s="37"/>
    </row>
    <row r="95" spans="1:3" ht="20.25">
      <c r="A95" s="33" t="s">
        <v>19</v>
      </c>
      <c r="B95" s="37"/>
      <c r="C95" s="37"/>
    </row>
    <row r="96" spans="1:3" ht="29.25" customHeight="1">
      <c r="A96" s="33"/>
      <c r="B96" s="37"/>
      <c r="C96" s="37"/>
    </row>
    <row r="97" spans="1:3" ht="29.25" customHeight="1">
      <c r="A97" s="33"/>
      <c r="B97" s="37"/>
      <c r="C97" s="37"/>
    </row>
    <row r="98" spans="1:3" ht="20.25">
      <c r="A98" s="1" t="s">
        <v>0</v>
      </c>
      <c r="B98" s="34"/>
      <c r="C98" s="34"/>
    </row>
    <row r="99" spans="1:3" ht="20.25">
      <c r="A99" s="1" t="s">
        <v>1</v>
      </c>
      <c r="B99" s="34"/>
      <c r="C99" s="34"/>
    </row>
    <row r="100" spans="1:3" ht="20.25">
      <c r="A100" s="1" t="s">
        <v>2</v>
      </c>
      <c r="B100" s="34"/>
      <c r="C100" s="34"/>
    </row>
    <row r="101" spans="1:3" ht="20.25">
      <c r="A101" s="5" t="s">
        <v>22</v>
      </c>
      <c r="B101" s="34"/>
      <c r="C101" s="34"/>
    </row>
    <row r="102" spans="1:3" ht="20.25">
      <c r="A102" s="6"/>
      <c r="B102" s="34"/>
      <c r="C102" s="34"/>
    </row>
    <row r="103" spans="1:3" ht="21" thickBot="1">
      <c r="A103" s="7" t="str">
        <f>+A54</f>
        <v>VIGENCIA:  0:00 horas  1 de MARZO de  2004.</v>
      </c>
      <c r="B103" s="34"/>
      <c r="C103" s="34"/>
    </row>
    <row r="104" spans="1:3" ht="20.25">
      <c r="A104" s="87" t="s">
        <v>4</v>
      </c>
      <c r="B104" s="8" t="s">
        <v>5</v>
      </c>
      <c r="C104" s="84" t="s">
        <v>6</v>
      </c>
    </row>
    <row r="105" spans="1:3" ht="21" thickBot="1">
      <c r="A105" s="89"/>
      <c r="B105" s="9" t="s">
        <v>7</v>
      </c>
      <c r="C105" s="90"/>
    </row>
    <row r="106" spans="1:3" ht="20.25">
      <c r="A106" s="42" t="s">
        <v>23</v>
      </c>
      <c r="B106" s="11"/>
      <c r="C106" s="12"/>
    </row>
    <row r="107" spans="1:3" ht="20.25">
      <c r="A107" s="43" t="s">
        <v>24</v>
      </c>
      <c r="B107" s="44"/>
      <c r="C107" s="45"/>
    </row>
    <row r="108" spans="1:3" ht="20.25">
      <c r="A108" s="43" t="s">
        <v>25</v>
      </c>
      <c r="B108" s="14"/>
      <c r="C108" s="15"/>
    </row>
    <row r="109" spans="1:3" ht="20.25">
      <c r="A109" s="43" t="s">
        <v>26</v>
      </c>
      <c r="B109" s="44"/>
      <c r="C109" s="45"/>
    </row>
    <row r="110" spans="1:3" ht="20.25">
      <c r="A110" s="43" t="s">
        <v>27</v>
      </c>
      <c r="B110" s="44"/>
      <c r="C110" s="45"/>
    </row>
    <row r="111" spans="1:3" ht="20.25">
      <c r="A111" s="46" t="s">
        <v>28</v>
      </c>
      <c r="B111" s="17"/>
      <c r="C111" s="18"/>
    </row>
    <row r="112" spans="1:3" ht="20.25">
      <c r="A112" s="47" t="s">
        <v>29</v>
      </c>
      <c r="B112" s="21"/>
      <c r="C112" s="22"/>
    </row>
    <row r="113" spans="1:3" ht="20.25">
      <c r="A113" s="47" t="s">
        <v>30</v>
      </c>
      <c r="B113" s="21"/>
      <c r="C113" s="48"/>
    </row>
    <row r="114" spans="1:3" ht="20.25">
      <c r="A114" s="47" t="s">
        <v>31</v>
      </c>
      <c r="B114" s="26"/>
      <c r="C114" s="22"/>
    </row>
    <row r="115" spans="1:3" ht="20.25">
      <c r="A115" s="47" t="s">
        <v>32</v>
      </c>
      <c r="B115" s="23"/>
      <c r="C115" s="24"/>
    </row>
    <row r="116" spans="1:3" ht="21" thickBot="1">
      <c r="A116" s="49" t="s">
        <v>33</v>
      </c>
      <c r="B116" s="50"/>
      <c r="C116" s="51"/>
    </row>
    <row r="117" ht="20.25">
      <c r="A117" s="31" t="s">
        <v>34</v>
      </c>
    </row>
    <row r="118" ht="20.25">
      <c r="A118" s="31" t="s">
        <v>35</v>
      </c>
    </row>
    <row r="119" ht="20.25">
      <c r="A119" s="19" t="s">
        <v>37</v>
      </c>
    </row>
    <row r="120" ht="20.25">
      <c r="A120" s="19" t="s">
        <v>38</v>
      </c>
    </row>
  </sheetData>
  <sheetProtection password="DFD7" sheet="1" objects="1" scenarios="1"/>
  <mergeCells count="10">
    <mergeCell ref="A7:A8"/>
    <mergeCell ref="C7:C8"/>
    <mergeCell ref="A31:A32"/>
    <mergeCell ref="C31:C32"/>
    <mergeCell ref="A104:A105"/>
    <mergeCell ref="C104:C105"/>
    <mergeCell ref="A55:A56"/>
    <mergeCell ref="C55:C56"/>
    <mergeCell ref="A79:A80"/>
    <mergeCell ref="C79:C80"/>
  </mergeCells>
  <printOptions horizontalCentered="1"/>
  <pageMargins left="0.75" right="0.75" top="0.7874015748031497" bottom="1" header="0" footer="0"/>
  <pageSetup fitToHeight="4" fitToWidth="4" horizontalDpi="600" verticalDpi="600" orientation="landscape" scale="76" r:id="rId3"/>
  <rowBreaks count="2" manualBreakCount="2">
    <brk id="24" max="2" man="1"/>
    <brk id="48" max="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zoomScale="50" zoomScaleNormal="50" zoomScalePageLayoutView="0" workbookViewId="0" topLeftCell="A1">
      <selection activeCell="C17" sqref="C17"/>
    </sheetView>
  </sheetViews>
  <sheetFormatPr defaultColWidth="11.421875" defaultRowHeight="12.75"/>
  <cols>
    <col min="1" max="1" width="6.28125" style="3" customWidth="1"/>
    <col min="2" max="2" width="87.00390625" style="3" customWidth="1"/>
    <col min="3" max="3" width="31.57421875" style="3" customWidth="1"/>
    <col min="4" max="4" width="29.421875" style="3" customWidth="1"/>
    <col min="5" max="5" width="30.140625" style="3" bestFit="1" customWidth="1"/>
    <col min="6" max="16384" width="11.421875" style="3" customWidth="1"/>
  </cols>
  <sheetData>
    <row r="1" spans="1:4" ht="21.75" customHeight="1">
      <c r="A1" s="1" t="s">
        <v>0</v>
      </c>
      <c r="B1" s="34"/>
      <c r="C1" s="2"/>
      <c r="D1" s="2"/>
    </row>
    <row r="2" spans="1:4" ht="21.75" customHeight="1">
      <c r="A2" s="1" t="s">
        <v>1</v>
      </c>
      <c r="B2" s="34"/>
      <c r="C2" s="1"/>
      <c r="D2" s="1"/>
    </row>
    <row r="3" spans="1:8" ht="21.75" customHeight="1">
      <c r="A3" s="1" t="s">
        <v>109</v>
      </c>
      <c r="B3" s="34"/>
      <c r="C3" s="1"/>
      <c r="D3" s="1"/>
      <c r="F3" s="4"/>
      <c r="G3" s="4"/>
      <c r="H3" s="4"/>
    </row>
    <row r="4" spans="1:8" ht="21.75" customHeight="1">
      <c r="A4" s="5" t="s">
        <v>58</v>
      </c>
      <c r="B4" s="34"/>
      <c r="C4" s="1"/>
      <c r="D4" s="1"/>
      <c r="F4" s="4"/>
      <c r="G4" s="4"/>
      <c r="H4" s="4"/>
    </row>
    <row r="5" spans="1:4" ht="21.75" customHeight="1">
      <c r="A5" s="6"/>
      <c r="C5" s="2"/>
      <c r="D5" s="2"/>
    </row>
    <row r="6" spans="1:4" ht="21.75" customHeight="1" thickBot="1">
      <c r="A6" s="7" t="s">
        <v>59</v>
      </c>
      <c r="C6" s="2"/>
      <c r="D6" s="2"/>
    </row>
    <row r="7" spans="1:5" ht="20.25">
      <c r="A7" s="52"/>
      <c r="B7" s="91" t="s">
        <v>4</v>
      </c>
      <c r="C7" s="8" t="s">
        <v>5</v>
      </c>
      <c r="D7" s="84" t="s">
        <v>6</v>
      </c>
      <c r="E7" s="53" t="s">
        <v>5</v>
      </c>
    </row>
    <row r="8" spans="1:5" ht="21" thickBot="1">
      <c r="A8" s="54"/>
      <c r="B8" s="92"/>
      <c r="C8" s="9" t="s">
        <v>7</v>
      </c>
      <c r="D8" s="85"/>
      <c r="E8" s="55" t="s">
        <v>60</v>
      </c>
    </row>
    <row r="9" spans="1:5" ht="30" customHeight="1">
      <c r="A9" s="56" t="s">
        <v>61</v>
      </c>
      <c r="B9" s="57" t="s">
        <v>62</v>
      </c>
      <c r="C9" s="58">
        <v>2034.76</v>
      </c>
      <c r="D9" s="59">
        <v>1641.47</v>
      </c>
      <c r="E9" s="59">
        <v>2976.83</v>
      </c>
    </row>
    <row r="10" spans="1:5" ht="30" customHeight="1">
      <c r="A10" s="60" t="s">
        <v>63</v>
      </c>
      <c r="B10" s="61" t="s">
        <v>64</v>
      </c>
      <c r="C10" s="14"/>
      <c r="D10" s="15"/>
      <c r="E10" s="62"/>
    </row>
    <row r="11" spans="1:5" ht="30" customHeight="1">
      <c r="A11" s="60" t="s">
        <v>65</v>
      </c>
      <c r="B11" s="61" t="s">
        <v>66</v>
      </c>
      <c r="C11" s="14">
        <v>55</v>
      </c>
      <c r="D11" s="15">
        <v>55</v>
      </c>
      <c r="E11" s="22"/>
    </row>
    <row r="12" spans="1:5" ht="30" customHeight="1">
      <c r="A12" s="60" t="s">
        <v>67</v>
      </c>
      <c r="B12" s="61" t="s">
        <v>68</v>
      </c>
      <c r="C12" s="14">
        <v>15.24</v>
      </c>
      <c r="D12" s="15">
        <v>15.24</v>
      </c>
      <c r="E12" s="22"/>
    </row>
    <row r="13" spans="1:5" s="19" customFormat="1" ht="30" customHeight="1">
      <c r="A13" s="63" t="s">
        <v>69</v>
      </c>
      <c r="B13" s="64" t="s">
        <v>70</v>
      </c>
      <c r="C13" s="17"/>
      <c r="D13" s="18"/>
      <c r="E13" s="65"/>
    </row>
    <row r="14" spans="1:5" ht="30" customHeight="1">
      <c r="A14" s="60" t="s">
        <v>71</v>
      </c>
      <c r="B14" s="66" t="s">
        <v>72</v>
      </c>
      <c r="C14" s="21">
        <v>211.03</v>
      </c>
      <c r="D14" s="22">
        <v>160.38</v>
      </c>
      <c r="E14" s="62" t="s">
        <v>73</v>
      </c>
    </row>
    <row r="15" spans="1:5" s="19" customFormat="1" ht="30" customHeight="1">
      <c r="A15" s="63" t="s">
        <v>74</v>
      </c>
      <c r="B15" s="64" t="s">
        <v>75</v>
      </c>
      <c r="C15" s="17"/>
      <c r="D15" s="18"/>
      <c r="E15" s="65"/>
    </row>
    <row r="16" spans="1:5" ht="30" customHeight="1">
      <c r="A16" s="60" t="s">
        <v>76</v>
      </c>
      <c r="B16" s="66" t="s">
        <v>77</v>
      </c>
      <c r="C16" s="23">
        <v>319.77</v>
      </c>
      <c r="D16" s="24">
        <v>275</v>
      </c>
      <c r="E16" s="62" t="s">
        <v>73</v>
      </c>
    </row>
    <row r="17" spans="1:5" ht="30" customHeight="1">
      <c r="A17" s="60" t="s">
        <v>78</v>
      </c>
      <c r="B17" s="66" t="s">
        <v>79</v>
      </c>
      <c r="C17" s="21" t="s">
        <v>80</v>
      </c>
      <c r="D17" s="22"/>
      <c r="E17" s="62" t="s">
        <v>80</v>
      </c>
    </row>
    <row r="18" spans="1:5" ht="30" customHeight="1">
      <c r="A18" s="60" t="s">
        <v>81</v>
      </c>
      <c r="B18" s="66" t="s">
        <v>82</v>
      </c>
      <c r="C18" s="26"/>
      <c r="D18" s="27"/>
      <c r="E18" s="62"/>
    </row>
    <row r="19" spans="1:5" ht="30" customHeight="1" thickBot="1">
      <c r="A19" s="67" t="s">
        <v>83</v>
      </c>
      <c r="B19" s="68" t="s">
        <v>84</v>
      </c>
      <c r="C19" s="29">
        <v>836.44</v>
      </c>
      <c r="D19" s="30">
        <v>163.98</v>
      </c>
      <c r="E19" s="30">
        <v>1143.46</v>
      </c>
    </row>
    <row r="20" spans="1:4" ht="21.75" customHeight="1">
      <c r="A20" s="31" t="s">
        <v>17</v>
      </c>
      <c r="C20" s="32"/>
      <c r="D20" s="32"/>
    </row>
    <row r="21" spans="1:4" ht="21.75" customHeight="1">
      <c r="A21" s="31" t="s">
        <v>18</v>
      </c>
      <c r="C21" s="32"/>
      <c r="D21" s="32"/>
    </row>
    <row r="22" spans="1:4" ht="21.75" customHeight="1">
      <c r="A22" s="69" t="s">
        <v>85</v>
      </c>
      <c r="C22" s="32"/>
      <c r="D22" s="32"/>
    </row>
    <row r="23" spans="1:4" ht="21.75" customHeight="1">
      <c r="A23" s="69" t="s">
        <v>86</v>
      </c>
      <c r="C23" s="32"/>
      <c r="D23" s="32"/>
    </row>
    <row r="24" spans="1:4" ht="21.75" customHeight="1">
      <c r="A24" s="70" t="s">
        <v>87</v>
      </c>
      <c r="C24" s="32"/>
      <c r="D24" s="32"/>
    </row>
    <row r="25" spans="1:4" ht="21.75" customHeight="1">
      <c r="A25" s="33" t="s">
        <v>88</v>
      </c>
      <c r="C25" s="32"/>
      <c r="D25" s="32"/>
    </row>
    <row r="26" spans="1:4" ht="21.75" customHeight="1">
      <c r="A26" s="33" t="s">
        <v>89</v>
      </c>
      <c r="C26" s="32"/>
      <c r="D26" s="32"/>
    </row>
    <row r="27" spans="1:3" ht="21.75" customHeight="1">
      <c r="A27" s="33" t="s">
        <v>90</v>
      </c>
      <c r="C27" s="32"/>
    </row>
    <row r="28" ht="21.75" customHeight="1">
      <c r="A28" s="33" t="s">
        <v>91</v>
      </c>
    </row>
    <row r="29" ht="21.75" customHeight="1">
      <c r="A29" s="33"/>
    </row>
    <row r="30" ht="21.75" customHeight="1">
      <c r="A30" s="33"/>
    </row>
    <row r="31" spans="1:4" ht="21.75" customHeight="1">
      <c r="A31" s="1" t="s">
        <v>0</v>
      </c>
      <c r="B31" s="34"/>
      <c r="C31" s="34"/>
      <c r="D31" s="34"/>
    </row>
    <row r="32" spans="1:4" ht="21.75" customHeight="1">
      <c r="A32" s="1" t="s">
        <v>1</v>
      </c>
      <c r="B32" s="34"/>
      <c r="C32" s="34"/>
      <c r="D32" s="34"/>
    </row>
    <row r="33" spans="1:4" ht="21.75" customHeight="1">
      <c r="A33" s="1" t="s">
        <v>2</v>
      </c>
      <c r="B33" s="34"/>
      <c r="C33" s="34"/>
      <c r="D33" s="34"/>
    </row>
    <row r="34" spans="1:4" ht="21.75" customHeight="1">
      <c r="A34" s="5" t="s">
        <v>92</v>
      </c>
      <c r="B34" s="34"/>
      <c r="C34" s="34"/>
      <c r="D34" s="34"/>
    </row>
    <row r="35" spans="1:4" ht="21.75" customHeight="1">
      <c r="A35" s="6"/>
      <c r="C35" s="34"/>
      <c r="D35" s="34"/>
    </row>
    <row r="36" spans="1:4" ht="21.75" customHeight="1" thickBot="1">
      <c r="A36" s="7" t="s">
        <v>59</v>
      </c>
      <c r="C36" s="34"/>
      <c r="D36" s="34"/>
    </row>
    <row r="37" spans="1:5" ht="20.25">
      <c r="A37" s="52"/>
      <c r="B37" s="91" t="s">
        <v>4</v>
      </c>
      <c r="C37" s="8" t="s">
        <v>5</v>
      </c>
      <c r="D37" s="84" t="s">
        <v>6</v>
      </c>
      <c r="E37" s="53" t="s">
        <v>5</v>
      </c>
    </row>
    <row r="38" spans="1:5" ht="21" thickBot="1">
      <c r="A38" s="54"/>
      <c r="B38" s="92"/>
      <c r="C38" s="9" t="s">
        <v>7</v>
      </c>
      <c r="D38" s="85"/>
      <c r="E38" s="55" t="s">
        <v>60</v>
      </c>
    </row>
    <row r="39" spans="1:5" ht="30" customHeight="1">
      <c r="A39" s="56" t="s">
        <v>61</v>
      </c>
      <c r="B39" s="57" t="s">
        <v>62</v>
      </c>
      <c r="C39" s="11">
        <v>2034.76</v>
      </c>
      <c r="D39" s="12">
        <v>1641.47</v>
      </c>
      <c r="E39" s="12">
        <v>2976.83</v>
      </c>
    </row>
    <row r="40" spans="1:5" ht="30" customHeight="1">
      <c r="A40" s="60" t="s">
        <v>63</v>
      </c>
      <c r="B40" s="61" t="s">
        <v>64</v>
      </c>
      <c r="C40" s="14"/>
      <c r="D40" s="15"/>
      <c r="E40" s="62"/>
    </row>
    <row r="41" spans="1:5" ht="30" customHeight="1">
      <c r="A41" s="60" t="s">
        <v>65</v>
      </c>
      <c r="B41" s="61" t="s">
        <v>66</v>
      </c>
      <c r="C41" s="14">
        <v>55</v>
      </c>
      <c r="D41" s="15">
        <v>55</v>
      </c>
      <c r="E41" s="22"/>
    </row>
    <row r="42" spans="1:5" ht="30" customHeight="1">
      <c r="A42" s="60" t="s">
        <v>67</v>
      </c>
      <c r="B42" s="61" t="s">
        <v>68</v>
      </c>
      <c r="C42" s="14">
        <v>15.24</v>
      </c>
      <c r="D42" s="15">
        <v>15.24</v>
      </c>
      <c r="E42" s="22"/>
    </row>
    <row r="43" spans="1:5" ht="30" customHeight="1">
      <c r="A43" s="63" t="s">
        <v>69</v>
      </c>
      <c r="B43" s="64" t="s">
        <v>70</v>
      </c>
      <c r="C43" s="17"/>
      <c r="D43" s="18"/>
      <c r="E43" s="65"/>
    </row>
    <row r="44" spans="1:5" ht="30" customHeight="1">
      <c r="A44" s="60" t="s">
        <v>71</v>
      </c>
      <c r="B44" s="66" t="s">
        <v>72</v>
      </c>
      <c r="C44" s="21">
        <v>211.03</v>
      </c>
      <c r="D44" s="22">
        <v>160.38</v>
      </c>
      <c r="E44" s="62" t="s">
        <v>73</v>
      </c>
    </row>
    <row r="45" spans="1:5" ht="30" customHeight="1">
      <c r="A45" s="63" t="s">
        <v>74</v>
      </c>
      <c r="B45" s="64" t="s">
        <v>75</v>
      </c>
      <c r="C45" s="17"/>
      <c r="D45" s="18"/>
      <c r="E45" s="65"/>
    </row>
    <row r="46" spans="1:5" ht="30" customHeight="1">
      <c r="A46" s="60" t="s">
        <v>76</v>
      </c>
      <c r="B46" s="66" t="s">
        <v>77</v>
      </c>
      <c r="C46" s="23">
        <v>319.77</v>
      </c>
      <c r="D46" s="24">
        <v>275</v>
      </c>
      <c r="E46" s="62" t="s">
        <v>73</v>
      </c>
    </row>
    <row r="47" spans="1:5" ht="30" customHeight="1">
      <c r="A47" s="60" t="s">
        <v>78</v>
      </c>
      <c r="B47" s="66" t="s">
        <v>79</v>
      </c>
      <c r="C47" s="21" t="s">
        <v>80</v>
      </c>
      <c r="D47" s="22"/>
      <c r="E47" s="62" t="s">
        <v>80</v>
      </c>
    </row>
    <row r="48" spans="1:5" ht="30" customHeight="1">
      <c r="A48" s="60" t="s">
        <v>81</v>
      </c>
      <c r="B48" s="66" t="s">
        <v>82</v>
      </c>
      <c r="C48" s="26"/>
      <c r="D48" s="27"/>
      <c r="E48" s="62"/>
    </row>
    <row r="49" spans="1:5" ht="30" customHeight="1" thickBot="1">
      <c r="A49" s="67" t="s">
        <v>83</v>
      </c>
      <c r="B49" s="68" t="s">
        <v>84</v>
      </c>
      <c r="C49" s="35">
        <v>836.44</v>
      </c>
      <c r="D49" s="36">
        <v>163.98</v>
      </c>
      <c r="E49" s="36">
        <v>1143.46</v>
      </c>
    </row>
    <row r="50" spans="1:4" ht="21.75" customHeight="1">
      <c r="A50" s="31" t="s">
        <v>17</v>
      </c>
      <c r="C50" s="37"/>
      <c r="D50" s="38"/>
    </row>
    <row r="51" spans="1:4" ht="21.75" customHeight="1">
      <c r="A51" s="31" t="s">
        <v>18</v>
      </c>
      <c r="C51" s="37"/>
      <c r="D51" s="38"/>
    </row>
    <row r="52" spans="1:4" ht="21.75" customHeight="1">
      <c r="A52" s="69" t="s">
        <v>85</v>
      </c>
      <c r="C52" s="37"/>
      <c r="D52" s="38"/>
    </row>
    <row r="53" spans="1:4" ht="21.75" customHeight="1">
      <c r="A53" s="69" t="s">
        <v>86</v>
      </c>
      <c r="C53" s="37"/>
      <c r="D53" s="38"/>
    </row>
    <row r="54" spans="1:4" ht="21.75" customHeight="1">
      <c r="A54" s="70" t="s">
        <v>87</v>
      </c>
      <c r="C54" s="37"/>
      <c r="D54" s="38"/>
    </row>
    <row r="55" spans="1:4" ht="21.75" customHeight="1">
      <c r="A55" s="33" t="s">
        <v>88</v>
      </c>
      <c r="C55" s="37"/>
      <c r="D55" s="38"/>
    </row>
    <row r="56" spans="1:4" ht="21.75" customHeight="1">
      <c r="A56" s="33" t="s">
        <v>89</v>
      </c>
      <c r="C56" s="37"/>
      <c r="D56" s="38"/>
    </row>
    <row r="57" spans="1:4" ht="21.75" customHeight="1">
      <c r="A57" s="33" t="s">
        <v>90</v>
      </c>
      <c r="C57" s="37"/>
      <c r="D57" s="38"/>
    </row>
    <row r="58" spans="1:4" ht="21.75" customHeight="1">
      <c r="A58" s="33" t="s">
        <v>91</v>
      </c>
      <c r="C58" s="37"/>
      <c r="D58" s="38"/>
    </row>
    <row r="59" spans="1:4" ht="21.75" customHeight="1">
      <c r="A59" s="33"/>
      <c r="C59" s="37"/>
      <c r="D59" s="38"/>
    </row>
    <row r="60" spans="1:4" ht="21.75" customHeight="1">
      <c r="A60" s="33"/>
      <c r="C60" s="37"/>
      <c r="D60" s="38"/>
    </row>
    <row r="61" spans="1:4" ht="21.75" customHeight="1">
      <c r="A61" s="1" t="s">
        <v>0</v>
      </c>
      <c r="B61" s="34"/>
      <c r="C61" s="34"/>
      <c r="D61" s="34"/>
    </row>
    <row r="62" spans="1:4" ht="21.75" customHeight="1">
      <c r="A62" s="1" t="s">
        <v>1</v>
      </c>
      <c r="B62" s="34"/>
      <c r="C62" s="34"/>
      <c r="D62" s="34"/>
    </row>
    <row r="63" spans="1:4" ht="21.75" customHeight="1">
      <c r="A63" s="1" t="s">
        <v>2</v>
      </c>
      <c r="B63" s="34"/>
      <c r="C63" s="34"/>
      <c r="D63" s="34"/>
    </row>
    <row r="64" spans="1:4" ht="21.75" customHeight="1">
      <c r="A64" s="5" t="s">
        <v>50</v>
      </c>
      <c r="B64" s="34"/>
      <c r="C64" s="34"/>
      <c r="D64" s="34"/>
    </row>
    <row r="65" spans="1:4" ht="21.75" customHeight="1">
      <c r="A65" s="6"/>
      <c r="C65" s="34"/>
      <c r="D65" s="34"/>
    </row>
    <row r="66" spans="1:4" ht="21.75" customHeight="1" thickBot="1">
      <c r="A66" s="7" t="s">
        <v>59</v>
      </c>
      <c r="C66" s="34"/>
      <c r="D66" s="34"/>
    </row>
    <row r="67" spans="1:4" ht="20.25">
      <c r="A67" s="52"/>
      <c r="B67" s="91" t="s">
        <v>4</v>
      </c>
      <c r="C67" s="8" t="s">
        <v>5</v>
      </c>
      <c r="D67" s="84" t="s">
        <v>6</v>
      </c>
    </row>
    <row r="68" spans="1:4" ht="21" thickBot="1">
      <c r="A68" s="54"/>
      <c r="B68" s="92"/>
      <c r="C68" s="39" t="s">
        <v>7</v>
      </c>
      <c r="D68" s="86"/>
    </row>
    <row r="69" spans="1:4" ht="30" customHeight="1">
      <c r="A69" s="56" t="s">
        <v>61</v>
      </c>
      <c r="B69" s="57" t="s">
        <v>62</v>
      </c>
      <c r="C69" s="40">
        <v>2034.76</v>
      </c>
      <c r="D69" s="41">
        <v>1641.47</v>
      </c>
    </row>
    <row r="70" spans="1:4" ht="30" customHeight="1">
      <c r="A70" s="60" t="s">
        <v>63</v>
      </c>
      <c r="B70" s="61" t="s">
        <v>93</v>
      </c>
      <c r="C70" s="14">
        <v>41.92</v>
      </c>
      <c r="D70" s="15">
        <v>41.92</v>
      </c>
    </row>
    <row r="71" spans="1:4" ht="30" customHeight="1">
      <c r="A71" s="60" t="s">
        <v>65</v>
      </c>
      <c r="B71" s="61" t="s">
        <v>94</v>
      </c>
      <c r="C71" s="14">
        <v>55</v>
      </c>
      <c r="D71" s="15">
        <v>55</v>
      </c>
    </row>
    <row r="72" spans="1:4" ht="30" customHeight="1">
      <c r="A72" s="60" t="s">
        <v>67</v>
      </c>
      <c r="B72" s="61" t="s">
        <v>95</v>
      </c>
      <c r="C72" s="14">
        <v>12.24</v>
      </c>
      <c r="D72" s="15">
        <v>12.24</v>
      </c>
    </row>
    <row r="73" spans="1:4" ht="30" customHeight="1">
      <c r="A73" s="63" t="s">
        <v>69</v>
      </c>
      <c r="B73" s="64" t="s">
        <v>70</v>
      </c>
      <c r="C73" s="17">
        <v>2143.92</v>
      </c>
      <c r="D73" s="18">
        <v>1750.63</v>
      </c>
    </row>
    <row r="74" spans="1:4" ht="30" customHeight="1">
      <c r="A74" s="60" t="s">
        <v>71</v>
      </c>
      <c r="B74" s="66" t="s">
        <v>72</v>
      </c>
      <c r="C74" s="21">
        <v>211.03</v>
      </c>
      <c r="D74" s="22">
        <v>160.38</v>
      </c>
    </row>
    <row r="75" spans="1:4" ht="30" customHeight="1">
      <c r="A75" s="63" t="s">
        <v>74</v>
      </c>
      <c r="B75" s="64" t="s">
        <v>75</v>
      </c>
      <c r="C75" s="17">
        <v>2354.95</v>
      </c>
      <c r="D75" s="18">
        <v>1911.01</v>
      </c>
    </row>
    <row r="76" spans="1:4" ht="30" customHeight="1">
      <c r="A76" s="60" t="s">
        <v>76</v>
      </c>
      <c r="B76" s="66" t="s">
        <v>77</v>
      </c>
      <c r="C76" s="23">
        <v>319.77</v>
      </c>
      <c r="D76" s="24">
        <v>275</v>
      </c>
    </row>
    <row r="77" spans="1:4" ht="30" customHeight="1">
      <c r="A77" s="60" t="s">
        <v>78</v>
      </c>
      <c r="B77" s="66" t="s">
        <v>79</v>
      </c>
      <c r="C77" s="21">
        <v>9.42</v>
      </c>
      <c r="D77" s="22"/>
    </row>
    <row r="78" spans="1:4" ht="30" customHeight="1">
      <c r="A78" s="60" t="s">
        <v>81</v>
      </c>
      <c r="B78" s="66" t="s">
        <v>96</v>
      </c>
      <c r="C78" s="26"/>
      <c r="D78" s="27"/>
    </row>
    <row r="79" spans="1:4" ht="30" customHeight="1" thickBot="1">
      <c r="A79" s="67" t="s">
        <v>83</v>
      </c>
      <c r="B79" s="68" t="s">
        <v>97</v>
      </c>
      <c r="C79" s="35">
        <v>836.44</v>
      </c>
      <c r="D79" s="36">
        <v>163.98</v>
      </c>
    </row>
    <row r="80" spans="1:4" ht="21.75" customHeight="1">
      <c r="A80" s="31" t="s">
        <v>17</v>
      </c>
      <c r="C80" s="37"/>
      <c r="D80" s="37"/>
    </row>
    <row r="81" spans="1:4" ht="21.75" customHeight="1">
      <c r="A81" s="31" t="s">
        <v>18</v>
      </c>
      <c r="C81" s="37"/>
      <c r="D81" s="37"/>
    </row>
    <row r="82" spans="1:4" ht="21.75" customHeight="1">
      <c r="A82" s="33" t="s">
        <v>19</v>
      </c>
      <c r="C82" s="37"/>
      <c r="D82" s="37"/>
    </row>
    <row r="83" spans="1:4" ht="21.75" customHeight="1">
      <c r="A83" s="33"/>
      <c r="C83" s="37"/>
      <c r="D83" s="37"/>
    </row>
    <row r="84" spans="1:4" ht="21.75" customHeight="1">
      <c r="A84" s="33"/>
      <c r="C84" s="37"/>
      <c r="D84" s="37"/>
    </row>
    <row r="85" spans="1:4" ht="21.75" customHeight="1">
      <c r="A85" s="1" t="s">
        <v>0</v>
      </c>
      <c r="B85" s="34"/>
      <c r="C85" s="34"/>
      <c r="D85" s="34"/>
    </row>
    <row r="86" spans="1:4" ht="21.75" customHeight="1">
      <c r="A86" s="1" t="s">
        <v>1</v>
      </c>
      <c r="B86" s="34"/>
      <c r="C86" s="34"/>
      <c r="D86" s="34"/>
    </row>
    <row r="87" spans="1:6" ht="21.75" customHeight="1">
      <c r="A87" s="5" t="s">
        <v>22</v>
      </c>
      <c r="B87" s="34"/>
      <c r="C87" s="34"/>
      <c r="D87" s="34"/>
      <c r="E87" s="74"/>
      <c r="F87" s="74"/>
    </row>
    <row r="88" spans="1:4" ht="21.75" customHeight="1">
      <c r="A88" s="6"/>
      <c r="C88" s="34"/>
      <c r="D88" s="34"/>
    </row>
    <row r="89" spans="1:4" ht="21.75" customHeight="1" thickBot="1">
      <c r="A89" s="7" t="s">
        <v>59</v>
      </c>
      <c r="C89" s="34"/>
      <c r="D89" s="34"/>
    </row>
    <row r="90" spans="1:4" ht="20.25">
      <c r="A90" s="52"/>
      <c r="B90" s="91" t="s">
        <v>4</v>
      </c>
      <c r="C90" s="8" t="s">
        <v>5</v>
      </c>
      <c r="D90" s="84" t="s">
        <v>6</v>
      </c>
    </row>
    <row r="91" spans="1:4" ht="21" thickBot="1">
      <c r="A91" s="54"/>
      <c r="B91" s="93"/>
      <c r="C91" s="9" t="s">
        <v>7</v>
      </c>
      <c r="D91" s="90"/>
    </row>
    <row r="92" spans="1:4" ht="30" customHeight="1">
      <c r="A92" s="56" t="s">
        <v>61</v>
      </c>
      <c r="B92" s="75" t="s">
        <v>98</v>
      </c>
      <c r="C92" s="11"/>
      <c r="D92" s="12"/>
    </row>
    <row r="93" spans="1:4" ht="30" customHeight="1">
      <c r="A93" s="60" t="s">
        <v>63</v>
      </c>
      <c r="B93" s="76" t="s">
        <v>99</v>
      </c>
      <c r="C93" s="44"/>
      <c r="D93" s="45"/>
    </row>
    <row r="94" spans="1:4" ht="30" customHeight="1">
      <c r="A94" s="60" t="s">
        <v>65</v>
      </c>
      <c r="B94" s="76" t="s">
        <v>100</v>
      </c>
      <c r="C94" s="14"/>
      <c r="D94" s="15"/>
    </row>
    <row r="95" spans="1:4" ht="30" customHeight="1">
      <c r="A95" s="60" t="s">
        <v>67</v>
      </c>
      <c r="B95" s="76" t="s">
        <v>101</v>
      </c>
      <c r="C95" s="44"/>
      <c r="D95" s="45"/>
    </row>
    <row r="96" spans="1:4" ht="30" customHeight="1">
      <c r="A96" s="60" t="s">
        <v>69</v>
      </c>
      <c r="B96" s="76" t="s">
        <v>102</v>
      </c>
      <c r="C96" s="44"/>
      <c r="D96" s="45"/>
    </row>
    <row r="97" spans="1:4" ht="30" customHeight="1">
      <c r="A97" s="63" t="s">
        <v>71</v>
      </c>
      <c r="B97" s="77" t="s">
        <v>103</v>
      </c>
      <c r="C97" s="17"/>
      <c r="D97" s="18"/>
    </row>
    <row r="98" spans="1:4" ht="30" customHeight="1">
      <c r="A98" s="60" t="s">
        <v>74</v>
      </c>
      <c r="B98" s="78" t="s">
        <v>104</v>
      </c>
      <c r="C98" s="21"/>
      <c r="D98" s="22"/>
    </row>
    <row r="99" spans="1:4" ht="30" customHeight="1">
      <c r="A99" s="60" t="s">
        <v>76</v>
      </c>
      <c r="B99" s="78" t="s">
        <v>105</v>
      </c>
      <c r="C99" s="21"/>
      <c r="D99" s="48"/>
    </row>
    <row r="100" spans="1:4" ht="30" customHeight="1">
      <c r="A100" s="60" t="s">
        <v>78</v>
      </c>
      <c r="B100" s="78" t="s">
        <v>106</v>
      </c>
      <c r="C100" s="26"/>
      <c r="D100" s="22"/>
    </row>
    <row r="101" spans="1:4" ht="30" customHeight="1">
      <c r="A101" s="60" t="s">
        <v>81</v>
      </c>
      <c r="B101" s="78" t="s">
        <v>107</v>
      </c>
      <c r="C101" s="23"/>
      <c r="D101" s="24"/>
    </row>
    <row r="102" spans="1:4" ht="30" customHeight="1" thickBot="1">
      <c r="A102" s="79" t="s">
        <v>83</v>
      </c>
      <c r="B102" s="80" t="s">
        <v>108</v>
      </c>
      <c r="C102" s="50"/>
      <c r="D102" s="51"/>
    </row>
    <row r="103" ht="21.75" customHeight="1">
      <c r="A103" s="31" t="s">
        <v>34</v>
      </c>
    </row>
    <row r="104" ht="21.75" customHeight="1">
      <c r="A104" s="31" t="s">
        <v>35</v>
      </c>
    </row>
    <row r="105" ht="21.75" customHeight="1">
      <c r="A105" s="19" t="s">
        <v>37</v>
      </c>
    </row>
    <row r="106" ht="21.75" customHeight="1">
      <c r="A106" s="19" t="s">
        <v>38</v>
      </c>
    </row>
    <row r="107" ht="21.75" customHeight="1"/>
  </sheetData>
  <sheetProtection password="DFD7" sheet="1" objects="1" scenarios="1"/>
  <mergeCells count="8">
    <mergeCell ref="B7:B8"/>
    <mergeCell ref="D7:D8"/>
    <mergeCell ref="B37:B38"/>
    <mergeCell ref="D37:D38"/>
    <mergeCell ref="B90:B91"/>
    <mergeCell ref="D90:D91"/>
    <mergeCell ref="B67:B68"/>
    <mergeCell ref="D67:D68"/>
  </mergeCells>
  <printOptions horizontalCentered="1"/>
  <pageMargins left="0.75" right="0.75" top="0.7874015748031497" bottom="1" header="0" footer="0"/>
  <pageSetup fitToHeight="4" fitToWidth="4" horizontalDpi="600" verticalDpi="600" orientation="landscape" scale="81" r:id="rId1"/>
  <rowBreaks count="2" manualBreakCount="2">
    <brk id="30" min="1" max="3" man="1"/>
    <brk id="60" min="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showGridLines="0" zoomScale="50" zoomScaleNormal="50" zoomScalePageLayoutView="0" workbookViewId="0" topLeftCell="A1">
      <selection activeCell="C29" sqref="C29"/>
    </sheetView>
  </sheetViews>
  <sheetFormatPr defaultColWidth="11.421875" defaultRowHeight="12.75"/>
  <cols>
    <col min="1" max="1" width="6.28125" style="3" customWidth="1"/>
    <col min="2" max="2" width="87.00390625" style="3" customWidth="1"/>
    <col min="3" max="3" width="31.57421875" style="3" customWidth="1"/>
    <col min="4" max="4" width="29.421875" style="3" customWidth="1"/>
    <col min="5" max="5" width="30.140625" style="3" bestFit="1" customWidth="1"/>
    <col min="6" max="16384" width="11.421875" style="3" customWidth="1"/>
  </cols>
  <sheetData>
    <row r="1" spans="1:4" ht="21.75" customHeight="1">
      <c r="A1" s="1" t="s">
        <v>0</v>
      </c>
      <c r="B1" s="34"/>
      <c r="C1" s="2"/>
      <c r="D1" s="2"/>
    </row>
    <row r="2" spans="1:4" ht="21.75" customHeight="1">
      <c r="A2" s="1" t="s">
        <v>1</v>
      </c>
      <c r="B2" s="34"/>
      <c r="C2" s="1"/>
      <c r="D2" s="1"/>
    </row>
    <row r="3" spans="1:8" ht="21.75" customHeight="1">
      <c r="A3" s="1" t="s">
        <v>109</v>
      </c>
      <c r="B3" s="34"/>
      <c r="C3" s="1"/>
      <c r="D3" s="1"/>
      <c r="F3" s="4"/>
      <c r="G3" s="4"/>
      <c r="H3" s="4"/>
    </row>
    <row r="4" spans="1:8" ht="21.75" customHeight="1">
      <c r="A4" s="5" t="s">
        <v>58</v>
      </c>
      <c r="B4" s="34"/>
      <c r="C4" s="1"/>
      <c r="D4" s="1"/>
      <c r="F4" s="4"/>
      <c r="G4" s="4"/>
      <c r="H4" s="4"/>
    </row>
    <row r="5" spans="1:4" ht="21.75" customHeight="1">
      <c r="A5" s="6"/>
      <c r="C5" s="2"/>
      <c r="D5" s="2"/>
    </row>
    <row r="6" spans="1:4" ht="21.75" customHeight="1" thickBot="1">
      <c r="A6" s="7" t="str">
        <f>+'[4]AMAZONAS'!A6</f>
        <v>VIGENCIA:  0:00 horas  1 de MAYO de  2004.</v>
      </c>
      <c r="C6" s="2"/>
      <c r="D6" s="2"/>
    </row>
    <row r="7" spans="1:5" ht="20.25">
      <c r="A7" s="52"/>
      <c r="B7" s="91" t="s">
        <v>4</v>
      </c>
      <c r="C7" s="8" t="s">
        <v>5</v>
      </c>
      <c r="D7" s="84" t="s">
        <v>6</v>
      </c>
      <c r="E7" s="53" t="s">
        <v>5</v>
      </c>
    </row>
    <row r="8" spans="1:5" ht="21" thickBot="1">
      <c r="A8" s="54"/>
      <c r="B8" s="92"/>
      <c r="C8" s="9" t="s">
        <v>7</v>
      </c>
      <c r="D8" s="85"/>
      <c r="E8" s="55" t="s">
        <v>60</v>
      </c>
    </row>
    <row r="9" spans="1:5" ht="30" customHeight="1">
      <c r="A9" s="56" t="s">
        <v>61</v>
      </c>
      <c r="B9" s="57" t="s">
        <v>62</v>
      </c>
      <c r="C9" s="58">
        <f>'[4]Res. MINMINAS'!B9</f>
        <v>2064.12</v>
      </c>
      <c r="D9" s="59">
        <f>'[4]Res. MINMINAS'!C9</f>
        <v>1669.02</v>
      </c>
      <c r="E9" s="59">
        <f>'[4]Res. MINMINAS'!D9</f>
        <v>3006.19</v>
      </c>
    </row>
    <row r="10" spans="1:5" ht="30" customHeight="1">
      <c r="A10" s="60" t="s">
        <v>63</v>
      </c>
      <c r="B10" s="61" t="s">
        <v>64</v>
      </c>
      <c r="C10" s="14"/>
      <c r="D10" s="15"/>
      <c r="E10" s="62"/>
    </row>
    <row r="11" spans="1:5" ht="30" customHeight="1">
      <c r="A11" s="60" t="s">
        <v>65</v>
      </c>
      <c r="B11" s="61" t="s">
        <v>66</v>
      </c>
      <c r="C11" s="14">
        <v>55</v>
      </c>
      <c r="D11" s="15">
        <v>55</v>
      </c>
      <c r="E11" s="22"/>
    </row>
    <row r="12" spans="1:5" ht="30" customHeight="1">
      <c r="A12" s="60" t="s">
        <v>67</v>
      </c>
      <c r="B12" s="61" t="s">
        <v>68</v>
      </c>
      <c r="C12" s="14">
        <v>15.24</v>
      </c>
      <c r="D12" s="15">
        <f>C12</f>
        <v>15.24</v>
      </c>
      <c r="E12" s="22">
        <v>15.24</v>
      </c>
    </row>
    <row r="13" spans="1:5" s="19" customFormat="1" ht="30" customHeight="1">
      <c r="A13" s="63" t="s">
        <v>69</v>
      </c>
      <c r="B13" s="64" t="s">
        <v>70</v>
      </c>
      <c r="C13" s="17"/>
      <c r="D13" s="18"/>
      <c r="E13" s="65"/>
    </row>
    <row r="14" spans="1:5" ht="30" customHeight="1">
      <c r="A14" s="60" t="s">
        <v>71</v>
      </c>
      <c r="B14" s="66" t="s">
        <v>110</v>
      </c>
      <c r="C14" s="21">
        <f>'[4]Res. MINMINAS'!B14</f>
        <v>211.54</v>
      </c>
      <c r="D14" s="22">
        <f>'[4]Res. MINMINAS'!C14</f>
        <v>169.23</v>
      </c>
      <c r="E14" s="62" t="s">
        <v>73</v>
      </c>
    </row>
    <row r="15" spans="1:5" s="19" customFormat="1" ht="30" customHeight="1">
      <c r="A15" s="63" t="s">
        <v>74</v>
      </c>
      <c r="B15" s="64" t="s">
        <v>75</v>
      </c>
      <c r="C15" s="17"/>
      <c r="D15" s="18"/>
      <c r="E15" s="65"/>
    </row>
    <row r="16" spans="1:5" ht="30" customHeight="1">
      <c r="A16" s="60" t="s">
        <v>76</v>
      </c>
      <c r="B16" s="66" t="s">
        <v>111</v>
      </c>
      <c r="C16" s="23">
        <f>'[4]Res. MINMINAS'!B16</f>
        <v>317.31</v>
      </c>
      <c r="D16" s="24">
        <f>'[4]Res. MINMINAS'!C16</f>
        <v>280.28</v>
      </c>
      <c r="E16" s="62" t="s">
        <v>73</v>
      </c>
    </row>
    <row r="17" spans="1:5" ht="30" customHeight="1">
      <c r="A17" s="60" t="s">
        <v>78</v>
      </c>
      <c r="B17" s="66" t="s">
        <v>79</v>
      </c>
      <c r="C17" s="21" t="str">
        <f>E17</f>
        <v>(**)</v>
      </c>
      <c r="D17" s="22"/>
      <c r="E17" s="62" t="s">
        <v>80</v>
      </c>
    </row>
    <row r="18" spans="1:5" ht="30" customHeight="1">
      <c r="A18" s="60" t="s">
        <v>81</v>
      </c>
      <c r="B18" s="66" t="s">
        <v>112</v>
      </c>
      <c r="C18" s="26"/>
      <c r="D18" s="27"/>
      <c r="E18" s="62"/>
    </row>
    <row r="19" spans="1:5" ht="30" customHeight="1" thickBot="1">
      <c r="A19" s="67" t="s">
        <v>83</v>
      </c>
      <c r="B19" s="68" t="s">
        <v>113</v>
      </c>
      <c r="C19" s="29">
        <f>'[4]Res. MINMINAS'!B19</f>
        <v>848.23</v>
      </c>
      <c r="D19" s="30">
        <f>'[4]Res. MINMINAS'!C19</f>
        <v>166.21</v>
      </c>
      <c r="E19" s="30">
        <f>'[4]Res. MINMINAS'!D19</f>
        <v>1161.5</v>
      </c>
    </row>
    <row r="20" spans="1:4" ht="21.75" customHeight="1">
      <c r="A20" s="31" t="s">
        <v>17</v>
      </c>
      <c r="C20" s="32"/>
      <c r="D20" s="32"/>
    </row>
    <row r="21" spans="1:4" ht="21.75" customHeight="1">
      <c r="A21" s="31" t="s">
        <v>18</v>
      </c>
      <c r="C21" s="32"/>
      <c r="D21" s="32"/>
    </row>
    <row r="22" spans="1:4" ht="21.75" customHeight="1">
      <c r="A22" s="69" t="s">
        <v>85</v>
      </c>
      <c r="C22" s="32"/>
      <c r="D22" s="32"/>
    </row>
    <row r="23" spans="1:4" ht="21.75" customHeight="1">
      <c r="A23" s="69" t="s">
        <v>86</v>
      </c>
      <c r="C23" s="32"/>
      <c r="D23" s="32"/>
    </row>
    <row r="24" spans="1:4" ht="21.75" customHeight="1">
      <c r="A24" s="70" t="s">
        <v>87</v>
      </c>
      <c r="C24" s="32"/>
      <c r="D24" s="32"/>
    </row>
    <row r="25" spans="1:4" ht="21.75" customHeight="1">
      <c r="A25" s="33" t="s">
        <v>114</v>
      </c>
      <c r="C25" s="32"/>
      <c r="D25" s="32"/>
    </row>
    <row r="26" spans="1:4" ht="21.75" customHeight="1">
      <c r="A26" s="33" t="s">
        <v>115</v>
      </c>
      <c r="C26" s="32"/>
      <c r="D26" s="32"/>
    </row>
    <row r="27" spans="1:4" ht="21.75" customHeight="1">
      <c r="A27" s="33" t="s">
        <v>116</v>
      </c>
      <c r="C27" s="32"/>
      <c r="D27" s="32"/>
    </row>
    <row r="28" spans="1:3" ht="21.75" customHeight="1">
      <c r="A28" s="33" t="s">
        <v>90</v>
      </c>
      <c r="C28" s="32"/>
    </row>
    <row r="29" ht="21.75" customHeight="1">
      <c r="A29" s="33" t="s">
        <v>91</v>
      </c>
    </row>
    <row r="30" ht="21.75" customHeight="1">
      <c r="A30" s="33"/>
    </row>
    <row r="31" ht="21.75" customHeight="1">
      <c r="A31" s="33"/>
    </row>
    <row r="32" spans="1:4" ht="21.75" customHeight="1">
      <c r="A32" s="1" t="s">
        <v>0</v>
      </c>
      <c r="B32" s="34"/>
      <c r="C32" s="34"/>
      <c r="D32" s="34"/>
    </row>
    <row r="33" spans="1:4" ht="21.75" customHeight="1">
      <c r="A33" s="1" t="s">
        <v>1</v>
      </c>
      <c r="B33" s="34"/>
      <c r="C33" s="34"/>
      <c r="D33" s="34"/>
    </row>
    <row r="34" spans="1:4" ht="21.75" customHeight="1">
      <c r="A34" s="1" t="s">
        <v>2</v>
      </c>
      <c r="B34" s="34"/>
      <c r="C34" s="34"/>
      <c r="D34" s="34"/>
    </row>
    <row r="35" spans="1:4" ht="21.75" customHeight="1">
      <c r="A35" s="5" t="s">
        <v>92</v>
      </c>
      <c r="B35" s="34"/>
      <c r="C35" s="34"/>
      <c r="D35" s="34"/>
    </row>
    <row r="36" spans="1:4" ht="21.75" customHeight="1">
      <c r="A36" s="6"/>
      <c r="C36" s="34"/>
      <c r="D36" s="34"/>
    </row>
    <row r="37" spans="1:4" ht="21.75" customHeight="1" thickBot="1">
      <c r="A37" s="7" t="str">
        <f>+A6</f>
        <v>VIGENCIA:  0:00 horas  1 de MAYO de  2004.</v>
      </c>
      <c r="C37" s="34"/>
      <c r="D37" s="34"/>
    </row>
    <row r="38" spans="1:5" ht="20.25">
      <c r="A38" s="52"/>
      <c r="B38" s="91" t="s">
        <v>4</v>
      </c>
      <c r="C38" s="8" t="s">
        <v>5</v>
      </c>
      <c r="D38" s="84" t="s">
        <v>6</v>
      </c>
      <c r="E38" s="53" t="s">
        <v>5</v>
      </c>
    </row>
    <row r="39" spans="1:5" ht="21" thickBot="1">
      <c r="A39" s="54"/>
      <c r="B39" s="92"/>
      <c r="C39" s="9" t="s">
        <v>7</v>
      </c>
      <c r="D39" s="85"/>
      <c r="E39" s="55" t="s">
        <v>60</v>
      </c>
    </row>
    <row r="40" spans="1:5" ht="30" customHeight="1">
      <c r="A40" s="56" t="s">
        <v>61</v>
      </c>
      <c r="B40" s="57" t="s">
        <v>62</v>
      </c>
      <c r="C40" s="11">
        <f>'[4]Res. MINMINAS'!B9</f>
        <v>2064.12</v>
      </c>
      <c r="D40" s="12">
        <f>'[4]Res. MINMINAS'!C9</f>
        <v>1669.02</v>
      </c>
      <c r="E40" s="12">
        <f>'[4]Res. MINMINAS'!D9</f>
        <v>3006.19</v>
      </c>
    </row>
    <row r="41" spans="1:5" ht="30" customHeight="1">
      <c r="A41" s="60" t="s">
        <v>63</v>
      </c>
      <c r="B41" s="61" t="s">
        <v>64</v>
      </c>
      <c r="C41" s="14"/>
      <c r="D41" s="15"/>
      <c r="E41" s="62"/>
    </row>
    <row r="42" spans="1:5" ht="30" customHeight="1">
      <c r="A42" s="60" t="s">
        <v>65</v>
      </c>
      <c r="B42" s="61" t="s">
        <v>66</v>
      </c>
      <c r="C42" s="14">
        <v>55</v>
      </c>
      <c r="D42" s="15">
        <v>55</v>
      </c>
      <c r="E42" s="22"/>
    </row>
    <row r="43" spans="1:5" ht="30" customHeight="1">
      <c r="A43" s="60" t="s">
        <v>67</v>
      </c>
      <c r="B43" s="61" t="s">
        <v>68</v>
      </c>
      <c r="C43" s="14">
        <v>15.24</v>
      </c>
      <c r="D43" s="15">
        <f>C43</f>
        <v>15.24</v>
      </c>
      <c r="E43" s="22">
        <v>15.24</v>
      </c>
    </row>
    <row r="44" spans="1:5" ht="30" customHeight="1">
      <c r="A44" s="63" t="s">
        <v>69</v>
      </c>
      <c r="B44" s="64" t="s">
        <v>70</v>
      </c>
      <c r="C44" s="17"/>
      <c r="D44" s="18"/>
      <c r="E44" s="65"/>
    </row>
    <row r="45" spans="1:5" ht="30" customHeight="1">
      <c r="A45" s="60" t="s">
        <v>71</v>
      </c>
      <c r="B45" s="66" t="s">
        <v>110</v>
      </c>
      <c r="C45" s="21">
        <f>'[4]Res. MINMINAS'!B14</f>
        <v>211.54</v>
      </c>
      <c r="D45" s="22">
        <f>'[4]Res. MINMINAS'!C14</f>
        <v>169.23</v>
      </c>
      <c r="E45" s="62" t="s">
        <v>73</v>
      </c>
    </row>
    <row r="46" spans="1:5" ht="30" customHeight="1">
      <c r="A46" s="63" t="s">
        <v>74</v>
      </c>
      <c r="B46" s="64" t="s">
        <v>75</v>
      </c>
      <c r="C46" s="17"/>
      <c r="D46" s="18"/>
      <c r="E46" s="65"/>
    </row>
    <row r="47" spans="1:5" ht="30" customHeight="1">
      <c r="A47" s="60" t="s">
        <v>76</v>
      </c>
      <c r="B47" s="66" t="s">
        <v>111</v>
      </c>
      <c r="C47" s="23">
        <f>'[4]Res. MINMINAS'!B16</f>
        <v>317.31</v>
      </c>
      <c r="D47" s="24">
        <f>'[4]Res. MINMINAS'!C16</f>
        <v>280.28</v>
      </c>
      <c r="E47" s="62" t="s">
        <v>73</v>
      </c>
    </row>
    <row r="48" spans="1:5" ht="30" customHeight="1">
      <c r="A48" s="60" t="s">
        <v>78</v>
      </c>
      <c r="B48" s="66" t="s">
        <v>79</v>
      </c>
      <c r="C48" s="21" t="str">
        <f>E48</f>
        <v>(**)</v>
      </c>
      <c r="D48" s="22"/>
      <c r="E48" s="62" t="s">
        <v>80</v>
      </c>
    </row>
    <row r="49" spans="1:5" ht="30" customHeight="1">
      <c r="A49" s="60" t="s">
        <v>81</v>
      </c>
      <c r="B49" s="66" t="s">
        <v>112</v>
      </c>
      <c r="C49" s="26"/>
      <c r="D49" s="27"/>
      <c r="E49" s="62"/>
    </row>
    <row r="50" spans="1:5" ht="30" customHeight="1" thickBot="1">
      <c r="A50" s="67" t="s">
        <v>83</v>
      </c>
      <c r="B50" s="68" t="s">
        <v>113</v>
      </c>
      <c r="C50" s="35">
        <f>'[4]Res. MINMINAS'!B19</f>
        <v>848.23</v>
      </c>
      <c r="D50" s="36">
        <f>'[4]Res. MINMINAS'!C19</f>
        <v>166.21</v>
      </c>
      <c r="E50" s="36">
        <f>'[4]Res. MINMINAS'!D19</f>
        <v>1161.5</v>
      </c>
    </row>
    <row r="51" spans="1:4" ht="21.75" customHeight="1">
      <c r="A51" s="31" t="s">
        <v>17</v>
      </c>
      <c r="C51" s="37"/>
      <c r="D51" s="38"/>
    </row>
    <row r="52" spans="1:4" ht="21.75" customHeight="1">
      <c r="A52" s="31" t="s">
        <v>18</v>
      </c>
      <c r="C52" s="37"/>
      <c r="D52" s="38"/>
    </row>
    <row r="53" spans="1:4" ht="21.75" customHeight="1">
      <c r="A53" s="69" t="s">
        <v>85</v>
      </c>
      <c r="C53" s="37"/>
      <c r="D53" s="38"/>
    </row>
    <row r="54" spans="1:4" ht="21.75" customHeight="1">
      <c r="A54" s="69" t="s">
        <v>86</v>
      </c>
      <c r="C54" s="37"/>
      <c r="D54" s="38"/>
    </row>
    <row r="55" spans="1:4" ht="21.75" customHeight="1">
      <c r="A55" s="70" t="s">
        <v>87</v>
      </c>
      <c r="C55" s="37"/>
      <c r="D55" s="38"/>
    </row>
    <row r="56" spans="1:4" ht="21.75" customHeight="1">
      <c r="A56" s="33" t="s">
        <v>114</v>
      </c>
      <c r="C56" s="37"/>
      <c r="D56" s="38"/>
    </row>
    <row r="57" spans="1:4" ht="21.75" customHeight="1">
      <c r="A57" s="33" t="s">
        <v>115</v>
      </c>
      <c r="C57" s="37"/>
      <c r="D57" s="38"/>
    </row>
    <row r="58" spans="1:4" ht="21.75" customHeight="1">
      <c r="A58" s="33" t="s">
        <v>116</v>
      </c>
      <c r="C58" s="37"/>
      <c r="D58" s="38"/>
    </row>
    <row r="59" spans="1:4" ht="21.75" customHeight="1">
      <c r="A59" s="33" t="s">
        <v>90</v>
      </c>
      <c r="C59" s="37"/>
      <c r="D59" s="38"/>
    </row>
    <row r="60" spans="1:4" ht="21.75" customHeight="1">
      <c r="A60" s="33" t="s">
        <v>91</v>
      </c>
      <c r="C60" s="37"/>
      <c r="D60" s="38"/>
    </row>
    <row r="61" spans="1:4" ht="21.75" customHeight="1">
      <c r="A61" s="33"/>
      <c r="C61" s="37"/>
      <c r="D61" s="38"/>
    </row>
    <row r="62" spans="1:4" ht="21.75" customHeight="1">
      <c r="A62" s="33"/>
      <c r="C62" s="37"/>
      <c r="D62" s="38"/>
    </row>
    <row r="63" spans="1:4" ht="21.75" customHeight="1">
      <c r="A63" s="1" t="s">
        <v>0</v>
      </c>
      <c r="B63" s="34"/>
      <c r="C63" s="34"/>
      <c r="D63" s="34"/>
    </row>
    <row r="64" spans="1:4" ht="21.75" customHeight="1">
      <c r="A64" s="1" t="s">
        <v>1</v>
      </c>
      <c r="B64" s="34"/>
      <c r="C64" s="34"/>
      <c r="D64" s="34"/>
    </row>
    <row r="65" spans="1:4" ht="21.75" customHeight="1">
      <c r="A65" s="1" t="s">
        <v>2</v>
      </c>
      <c r="B65" s="34"/>
      <c r="C65" s="34"/>
      <c r="D65" s="34"/>
    </row>
    <row r="66" spans="1:4" ht="21.75" customHeight="1">
      <c r="A66" s="5" t="s">
        <v>50</v>
      </c>
      <c r="B66" s="34"/>
      <c r="C66" s="34"/>
      <c r="D66" s="34"/>
    </row>
    <row r="67" spans="1:4" ht="21.75" customHeight="1">
      <c r="A67" s="6"/>
      <c r="C67" s="34"/>
      <c r="D67" s="34"/>
    </row>
    <row r="68" spans="1:4" ht="21.75" customHeight="1" thickBot="1">
      <c r="A68" s="7" t="str">
        <f>+A37</f>
        <v>VIGENCIA:  0:00 horas  1 de MAYO de  2004.</v>
      </c>
      <c r="C68" s="34"/>
      <c r="D68" s="34"/>
    </row>
    <row r="69" spans="1:5" ht="20.25">
      <c r="A69" s="52"/>
      <c r="B69" s="91" t="s">
        <v>4</v>
      </c>
      <c r="C69" s="8" t="s">
        <v>5</v>
      </c>
      <c r="D69" s="84" t="s">
        <v>6</v>
      </c>
      <c r="E69" s="53" t="s">
        <v>5</v>
      </c>
    </row>
    <row r="70" spans="1:5" ht="21" thickBot="1">
      <c r="A70" s="54"/>
      <c r="B70" s="92"/>
      <c r="C70" s="39" t="s">
        <v>7</v>
      </c>
      <c r="D70" s="86"/>
      <c r="E70" s="55" t="s">
        <v>60</v>
      </c>
    </row>
    <row r="71" spans="1:5" ht="30" customHeight="1">
      <c r="A71" s="56" t="s">
        <v>61</v>
      </c>
      <c r="B71" s="57" t="s">
        <v>62</v>
      </c>
      <c r="C71" s="40">
        <f>'[4]Res. MINMINAS'!B9</f>
        <v>2064.12</v>
      </c>
      <c r="D71" s="41">
        <f>'[4]Res. MINMINAS'!C9</f>
        <v>1669.02</v>
      </c>
      <c r="E71" s="12">
        <v>2976.83</v>
      </c>
    </row>
    <row r="72" spans="1:5" ht="30" customHeight="1">
      <c r="A72" s="60" t="s">
        <v>63</v>
      </c>
      <c r="B72" s="61" t="s">
        <v>64</v>
      </c>
      <c r="C72" s="14">
        <v>41.92</v>
      </c>
      <c r="D72" s="15">
        <f>+C72</f>
        <v>41.92</v>
      </c>
      <c r="E72" s="62"/>
    </row>
    <row r="73" spans="1:5" ht="30" customHeight="1">
      <c r="A73" s="60" t="s">
        <v>65</v>
      </c>
      <c r="B73" s="61" t="s">
        <v>66</v>
      </c>
      <c r="C73" s="14">
        <v>55</v>
      </c>
      <c r="D73" s="15">
        <v>55</v>
      </c>
      <c r="E73" s="22"/>
    </row>
    <row r="74" spans="1:5" ht="30" customHeight="1">
      <c r="A74" s="60" t="s">
        <v>67</v>
      </c>
      <c r="B74" s="61" t="s">
        <v>68</v>
      </c>
      <c r="C74" s="14">
        <v>12.24</v>
      </c>
      <c r="D74" s="15">
        <v>12.24</v>
      </c>
      <c r="E74" s="22">
        <v>15.24</v>
      </c>
    </row>
    <row r="75" spans="1:5" ht="30" customHeight="1">
      <c r="A75" s="63" t="s">
        <v>69</v>
      </c>
      <c r="B75" s="64" t="s">
        <v>70</v>
      </c>
      <c r="C75" s="17">
        <f>SUM(C71:C74)</f>
        <v>2173.2799999999997</v>
      </c>
      <c r="D75" s="18">
        <f>SUM(D71:D74)</f>
        <v>1778.18</v>
      </c>
      <c r="E75" s="65"/>
    </row>
    <row r="76" spans="1:5" ht="30" customHeight="1">
      <c r="A76" s="60" t="s">
        <v>71</v>
      </c>
      <c r="B76" s="66" t="s">
        <v>110</v>
      </c>
      <c r="C76" s="21">
        <f>'[4]Res. MINMINAS'!B14</f>
        <v>211.54</v>
      </c>
      <c r="D76" s="22">
        <f>'[4]Res. MINMINAS'!C14</f>
        <v>169.23</v>
      </c>
      <c r="E76" s="62" t="s">
        <v>73</v>
      </c>
    </row>
    <row r="77" spans="1:5" ht="30" customHeight="1">
      <c r="A77" s="63" t="s">
        <v>74</v>
      </c>
      <c r="B77" s="64" t="s">
        <v>75</v>
      </c>
      <c r="C77" s="17">
        <f>SUM(C75:C76)</f>
        <v>2384.8199999999997</v>
      </c>
      <c r="D77" s="18">
        <f>SUM(D75:D76)</f>
        <v>1947.41</v>
      </c>
      <c r="E77" s="65"/>
    </row>
    <row r="78" spans="1:5" ht="30" customHeight="1">
      <c r="A78" s="60" t="s">
        <v>76</v>
      </c>
      <c r="B78" s="66" t="s">
        <v>111</v>
      </c>
      <c r="C78" s="23">
        <f>'[4]Res. MINMINAS'!B16</f>
        <v>317.31</v>
      </c>
      <c r="D78" s="24">
        <f>'[4]Res. MINMINAS'!C16</f>
        <v>280.28</v>
      </c>
      <c r="E78" s="62" t="s">
        <v>73</v>
      </c>
    </row>
    <row r="79" spans="1:5" ht="30" customHeight="1">
      <c r="A79" s="60" t="s">
        <v>78</v>
      </c>
      <c r="B79" s="66" t="s">
        <v>79</v>
      </c>
      <c r="C79" s="21">
        <f>ROUND((0.004*C77),2)</f>
        <v>9.54</v>
      </c>
      <c r="D79" s="22"/>
      <c r="E79" s="62" t="s">
        <v>80</v>
      </c>
    </row>
    <row r="80" spans="1:5" ht="30" customHeight="1">
      <c r="A80" s="60" t="s">
        <v>81</v>
      </c>
      <c r="B80" s="66" t="s">
        <v>112</v>
      </c>
      <c r="C80" s="26"/>
      <c r="D80" s="27"/>
      <c r="E80" s="62"/>
    </row>
    <row r="81" spans="1:5" ht="30" customHeight="1" thickBot="1">
      <c r="A81" s="67" t="s">
        <v>83</v>
      </c>
      <c r="B81" s="68" t="s">
        <v>113</v>
      </c>
      <c r="C81" s="35">
        <f>'[4]Res. MINMINAS'!B19</f>
        <v>848.23</v>
      </c>
      <c r="D81" s="36">
        <f>'[4]Res. MINMINAS'!C19</f>
        <v>166.21</v>
      </c>
      <c r="E81" s="36">
        <v>1143.46</v>
      </c>
    </row>
    <row r="82" spans="1:4" ht="21.75" customHeight="1">
      <c r="A82" s="31" t="s">
        <v>17</v>
      </c>
      <c r="C82" s="37"/>
      <c r="D82" s="37"/>
    </row>
    <row r="83" spans="1:4" ht="21.75" customHeight="1">
      <c r="A83" s="31" t="s">
        <v>18</v>
      </c>
      <c r="C83" s="37"/>
      <c r="D83" s="37"/>
    </row>
    <row r="84" spans="1:4" ht="21.75" customHeight="1">
      <c r="A84" s="69" t="s">
        <v>85</v>
      </c>
      <c r="C84" s="37"/>
      <c r="D84" s="37"/>
    </row>
    <row r="85" spans="1:4" ht="21.75" customHeight="1">
      <c r="A85" s="69" t="s">
        <v>86</v>
      </c>
      <c r="C85" s="37"/>
      <c r="D85" s="37"/>
    </row>
    <row r="86" spans="1:4" ht="21.75" customHeight="1">
      <c r="A86" s="70" t="s">
        <v>87</v>
      </c>
      <c r="C86" s="37"/>
      <c r="D86" s="37"/>
    </row>
    <row r="87" spans="1:4" ht="21.75" customHeight="1">
      <c r="A87" s="33" t="s">
        <v>114</v>
      </c>
      <c r="C87" s="37"/>
      <c r="D87" s="37"/>
    </row>
    <row r="88" spans="1:4" ht="21.75" customHeight="1">
      <c r="A88" s="33" t="s">
        <v>115</v>
      </c>
      <c r="C88" s="37"/>
      <c r="D88" s="37"/>
    </row>
    <row r="89" spans="1:4" ht="21.75" customHeight="1">
      <c r="A89" s="33" t="s">
        <v>116</v>
      </c>
      <c r="C89" s="37"/>
      <c r="D89" s="37"/>
    </row>
    <row r="90" spans="1:4" ht="21.75" customHeight="1">
      <c r="A90" s="33" t="s">
        <v>90</v>
      </c>
      <c r="C90" s="37"/>
      <c r="D90" s="37"/>
    </row>
    <row r="91" spans="1:4" ht="21.75" customHeight="1">
      <c r="A91" s="33" t="s">
        <v>91</v>
      </c>
      <c r="C91" s="37"/>
      <c r="D91" s="37"/>
    </row>
    <row r="92" spans="1:4" ht="21.75" customHeight="1">
      <c r="A92" s="33"/>
      <c r="C92" s="37"/>
      <c r="D92" s="37"/>
    </row>
    <row r="93" spans="1:4" ht="21.75" customHeight="1">
      <c r="A93" s="33"/>
      <c r="C93" s="37"/>
      <c r="D93" s="37"/>
    </row>
    <row r="94" spans="1:4" ht="21.75" customHeight="1">
      <c r="A94" s="1" t="s">
        <v>0</v>
      </c>
      <c r="B94" s="34"/>
      <c r="C94" s="34"/>
      <c r="D94" s="34"/>
    </row>
    <row r="95" spans="1:4" ht="21.75" customHeight="1">
      <c r="A95" s="1" t="s">
        <v>1</v>
      </c>
      <c r="B95" s="34"/>
      <c r="C95" s="34"/>
      <c r="D95" s="34"/>
    </row>
    <row r="96" spans="1:6" ht="21.75" customHeight="1">
      <c r="A96" s="5" t="s">
        <v>22</v>
      </c>
      <c r="B96" s="34"/>
      <c r="C96" s="34"/>
      <c r="D96" s="34"/>
      <c r="E96" s="74"/>
      <c r="F96" s="74"/>
    </row>
    <row r="97" spans="1:4" ht="21.75" customHeight="1">
      <c r="A97" s="6"/>
      <c r="C97" s="34"/>
      <c r="D97" s="34"/>
    </row>
    <row r="98" spans="1:4" ht="21.75" customHeight="1" thickBot="1">
      <c r="A98" s="7" t="str">
        <f>+A68</f>
        <v>VIGENCIA:  0:00 horas  1 de MAYO de  2004.</v>
      </c>
      <c r="C98" s="34"/>
      <c r="D98" s="34"/>
    </row>
    <row r="99" spans="1:4" ht="20.25">
      <c r="A99" s="52"/>
      <c r="B99" s="91" t="s">
        <v>4</v>
      </c>
      <c r="C99" s="8" t="s">
        <v>5</v>
      </c>
      <c r="D99" s="84" t="s">
        <v>6</v>
      </c>
    </row>
    <row r="100" spans="1:4" ht="21" thickBot="1">
      <c r="A100" s="54"/>
      <c r="B100" s="93"/>
      <c r="C100" s="9" t="s">
        <v>7</v>
      </c>
      <c r="D100" s="90"/>
    </row>
    <row r="101" spans="1:4" ht="30" customHeight="1">
      <c r="A101" s="56" t="s">
        <v>61</v>
      </c>
      <c r="B101" s="75" t="s">
        <v>98</v>
      </c>
      <c r="C101" s="11"/>
      <c r="D101" s="12"/>
    </row>
    <row r="102" spans="1:4" ht="30" customHeight="1">
      <c r="A102" s="60" t="s">
        <v>63</v>
      </c>
      <c r="B102" s="76" t="s">
        <v>99</v>
      </c>
      <c r="C102" s="44"/>
      <c r="D102" s="45"/>
    </row>
    <row r="103" spans="1:4" ht="30" customHeight="1">
      <c r="A103" s="60" t="s">
        <v>65</v>
      </c>
      <c r="B103" s="76" t="s">
        <v>100</v>
      </c>
      <c r="C103" s="14"/>
      <c r="D103" s="15"/>
    </row>
    <row r="104" spans="1:4" ht="30" customHeight="1">
      <c r="A104" s="60" t="s">
        <v>67</v>
      </c>
      <c r="B104" s="76" t="s">
        <v>101</v>
      </c>
      <c r="C104" s="44"/>
      <c r="D104" s="45"/>
    </row>
    <row r="105" spans="1:4" ht="30" customHeight="1">
      <c r="A105" s="60" t="s">
        <v>69</v>
      </c>
      <c r="B105" s="76" t="s">
        <v>102</v>
      </c>
      <c r="C105" s="44"/>
      <c r="D105" s="45"/>
    </row>
    <row r="106" spans="1:4" ht="30" customHeight="1">
      <c r="A106" s="63" t="s">
        <v>71</v>
      </c>
      <c r="B106" s="77" t="s">
        <v>103</v>
      </c>
      <c r="C106" s="17"/>
      <c r="D106" s="18"/>
    </row>
    <row r="107" spans="1:4" ht="30" customHeight="1">
      <c r="A107" s="60" t="s">
        <v>74</v>
      </c>
      <c r="B107" s="78" t="s">
        <v>104</v>
      </c>
      <c r="C107" s="21"/>
      <c r="D107" s="22"/>
    </row>
    <row r="108" spans="1:4" ht="30" customHeight="1">
      <c r="A108" s="60" t="s">
        <v>76</v>
      </c>
      <c r="B108" s="78" t="s">
        <v>105</v>
      </c>
      <c r="C108" s="21"/>
      <c r="D108" s="48"/>
    </row>
    <row r="109" spans="1:4" ht="30" customHeight="1">
      <c r="A109" s="60" t="s">
        <v>78</v>
      </c>
      <c r="B109" s="78" t="s">
        <v>106</v>
      </c>
      <c r="C109" s="26"/>
      <c r="D109" s="22"/>
    </row>
    <row r="110" spans="1:4" ht="30" customHeight="1">
      <c r="A110" s="60" t="s">
        <v>81</v>
      </c>
      <c r="B110" s="78" t="s">
        <v>107</v>
      </c>
      <c r="C110" s="23"/>
      <c r="D110" s="24"/>
    </row>
    <row r="111" spans="1:4" ht="30" customHeight="1" thickBot="1">
      <c r="A111" s="79" t="s">
        <v>83</v>
      </c>
      <c r="B111" s="80" t="s">
        <v>108</v>
      </c>
      <c r="C111" s="50"/>
      <c r="D111" s="51"/>
    </row>
    <row r="112" ht="21.75" customHeight="1">
      <c r="A112" s="31" t="s">
        <v>34</v>
      </c>
    </row>
    <row r="113" ht="21.75" customHeight="1">
      <c r="A113" s="31" t="s">
        <v>35</v>
      </c>
    </row>
    <row r="114" ht="21.75" customHeight="1">
      <c r="A114" s="19" t="s">
        <v>37</v>
      </c>
    </row>
    <row r="115" ht="21.75" customHeight="1">
      <c r="A115" s="19" t="s">
        <v>38</v>
      </c>
    </row>
    <row r="116" ht="21.75" customHeight="1"/>
  </sheetData>
  <sheetProtection password="DFD7" sheet="1" objects="1" scenarios="1"/>
  <mergeCells count="8">
    <mergeCell ref="B7:B8"/>
    <mergeCell ref="D7:D8"/>
    <mergeCell ref="B38:B39"/>
    <mergeCell ref="D38:D39"/>
    <mergeCell ref="B99:B100"/>
    <mergeCell ref="D99:D100"/>
    <mergeCell ref="B69:B70"/>
    <mergeCell ref="D69:D70"/>
  </mergeCells>
  <printOptions horizontalCentered="1"/>
  <pageMargins left="0.75" right="0.75" top="0.7874015748031497" bottom="1" header="0" footer="0"/>
  <pageSetup fitToHeight="4" fitToWidth="4" horizontalDpi="600" verticalDpi="600" orientation="landscape" scale="76" r:id="rId1"/>
  <rowBreaks count="2" manualBreakCount="2">
    <brk id="31" min="1" max="3" man="1"/>
    <brk id="62" min="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showGridLines="0" zoomScale="50" zoomScaleNormal="50" zoomScalePageLayoutView="0" workbookViewId="0" topLeftCell="A1">
      <selection activeCell="D17" sqref="D17"/>
    </sheetView>
  </sheetViews>
  <sheetFormatPr defaultColWidth="11.421875" defaultRowHeight="12.75"/>
  <cols>
    <col min="1" max="1" width="6.28125" style="3" customWidth="1"/>
    <col min="2" max="2" width="87.00390625" style="3" customWidth="1"/>
    <col min="3" max="3" width="31.57421875" style="3" customWidth="1"/>
    <col min="4" max="4" width="29.421875" style="3" customWidth="1"/>
    <col min="5" max="5" width="30.140625" style="3" bestFit="1" customWidth="1"/>
    <col min="6" max="16384" width="11.421875" style="3" customWidth="1"/>
  </cols>
  <sheetData>
    <row r="1" spans="1:4" ht="21.75" customHeight="1">
      <c r="A1" s="1" t="s">
        <v>0</v>
      </c>
      <c r="B1" s="34"/>
      <c r="C1" s="2"/>
      <c r="D1" s="2"/>
    </row>
    <row r="2" spans="1:4" ht="21.75" customHeight="1">
      <c r="A2" s="1" t="s">
        <v>1</v>
      </c>
      <c r="B2" s="34"/>
      <c r="C2" s="1"/>
      <c r="D2" s="1"/>
    </row>
    <row r="3" spans="1:8" ht="21.75" customHeight="1">
      <c r="A3" s="1" t="s">
        <v>109</v>
      </c>
      <c r="B3" s="34"/>
      <c r="C3" s="1"/>
      <c r="D3" s="1"/>
      <c r="F3" s="4"/>
      <c r="G3" s="4"/>
      <c r="H3" s="4"/>
    </row>
    <row r="4" spans="1:8" ht="21.75" customHeight="1">
      <c r="A4" s="5" t="s">
        <v>58</v>
      </c>
      <c r="B4" s="34"/>
      <c r="C4" s="1"/>
      <c r="D4" s="1"/>
      <c r="F4" s="4"/>
      <c r="G4" s="4"/>
      <c r="H4" s="4"/>
    </row>
    <row r="5" spans="1:4" ht="21.75" customHeight="1">
      <c r="A5" s="6"/>
      <c r="C5" s="2"/>
      <c r="D5" s="2"/>
    </row>
    <row r="6" spans="1:4" ht="21.75" customHeight="1" thickBot="1">
      <c r="A6" s="7" t="s">
        <v>117</v>
      </c>
      <c r="C6" s="2"/>
      <c r="D6" s="2"/>
    </row>
    <row r="7" spans="1:5" ht="20.25">
      <c r="A7" s="52"/>
      <c r="B7" s="91" t="s">
        <v>4</v>
      </c>
      <c r="C7" s="8" t="s">
        <v>5</v>
      </c>
      <c r="D7" s="84" t="s">
        <v>6</v>
      </c>
      <c r="E7" s="53" t="s">
        <v>5</v>
      </c>
    </row>
    <row r="8" spans="1:5" ht="21" thickBot="1">
      <c r="A8" s="54"/>
      <c r="B8" s="92"/>
      <c r="C8" s="9" t="s">
        <v>7</v>
      </c>
      <c r="D8" s="85"/>
      <c r="E8" s="55" t="s">
        <v>60</v>
      </c>
    </row>
    <row r="9" spans="1:5" ht="30" customHeight="1">
      <c r="A9" s="56" t="s">
        <v>61</v>
      </c>
      <c r="B9" s="57" t="s">
        <v>62</v>
      </c>
      <c r="C9" s="58">
        <v>2142.28</v>
      </c>
      <c r="D9" s="59">
        <v>1723.45</v>
      </c>
      <c r="E9" s="59">
        <v>3166.19</v>
      </c>
    </row>
    <row r="10" spans="1:5" ht="30" customHeight="1">
      <c r="A10" s="60" t="s">
        <v>63</v>
      </c>
      <c r="B10" s="61" t="s">
        <v>64</v>
      </c>
      <c r="C10" s="14"/>
      <c r="D10" s="15"/>
      <c r="E10" s="62"/>
    </row>
    <row r="11" spans="1:5" ht="30" customHeight="1">
      <c r="A11" s="60" t="s">
        <v>65</v>
      </c>
      <c r="B11" s="61" t="s">
        <v>66</v>
      </c>
      <c r="C11" s="14">
        <v>55</v>
      </c>
      <c r="D11" s="15">
        <v>55</v>
      </c>
      <c r="E11" s="22">
        <v>55</v>
      </c>
    </row>
    <row r="12" spans="1:5" ht="30" customHeight="1">
      <c r="A12" s="60" t="s">
        <v>67</v>
      </c>
      <c r="B12" s="61" t="s">
        <v>68</v>
      </c>
      <c r="C12" s="14">
        <v>15.24</v>
      </c>
      <c r="D12" s="15">
        <v>15.24</v>
      </c>
      <c r="E12" s="22">
        <v>15.24</v>
      </c>
    </row>
    <row r="13" spans="1:5" s="19" customFormat="1" ht="30" customHeight="1">
      <c r="A13" s="63" t="s">
        <v>69</v>
      </c>
      <c r="B13" s="64" t="s">
        <v>70</v>
      </c>
      <c r="C13" s="17"/>
      <c r="D13" s="18"/>
      <c r="E13" s="65"/>
    </row>
    <row r="14" spans="1:5" ht="30" customHeight="1">
      <c r="A14" s="60" t="s">
        <v>71</v>
      </c>
      <c r="B14" s="66" t="s">
        <v>110</v>
      </c>
      <c r="C14" s="21">
        <v>217.18</v>
      </c>
      <c r="D14" s="22">
        <v>173.74</v>
      </c>
      <c r="E14" s="62" t="s">
        <v>73</v>
      </c>
    </row>
    <row r="15" spans="1:5" s="19" customFormat="1" ht="30" customHeight="1">
      <c r="A15" s="63" t="s">
        <v>74</v>
      </c>
      <c r="B15" s="64" t="s">
        <v>75</v>
      </c>
      <c r="C15" s="17"/>
      <c r="D15" s="18"/>
      <c r="E15" s="65"/>
    </row>
    <row r="16" spans="1:5" ht="30" customHeight="1">
      <c r="A16" s="60" t="s">
        <v>76</v>
      </c>
      <c r="B16" s="66" t="s">
        <v>111</v>
      </c>
      <c r="C16" s="23">
        <v>325.77</v>
      </c>
      <c r="D16" s="24">
        <v>286.68</v>
      </c>
      <c r="E16" s="62" t="s">
        <v>73</v>
      </c>
    </row>
    <row r="17" spans="1:5" ht="30" customHeight="1">
      <c r="A17" s="60" t="s">
        <v>78</v>
      </c>
      <c r="B17" s="66" t="s">
        <v>79</v>
      </c>
      <c r="C17" s="21" t="s">
        <v>80</v>
      </c>
      <c r="D17" s="22"/>
      <c r="E17" s="62" t="s">
        <v>80</v>
      </c>
    </row>
    <row r="18" spans="1:5" ht="30" customHeight="1">
      <c r="A18" s="60" t="s">
        <v>81</v>
      </c>
      <c r="B18" s="66" t="s">
        <v>112</v>
      </c>
      <c r="C18" s="26"/>
      <c r="D18" s="27"/>
      <c r="E18" s="62"/>
    </row>
    <row r="19" spans="1:5" ht="30" customHeight="1" thickBot="1">
      <c r="A19" s="67" t="s">
        <v>83</v>
      </c>
      <c r="B19" s="68" t="s">
        <v>113</v>
      </c>
      <c r="C19" s="29">
        <v>859.96</v>
      </c>
      <c r="D19" s="30">
        <v>168.49</v>
      </c>
      <c r="E19" s="30">
        <v>1180.1</v>
      </c>
    </row>
    <row r="20" spans="1:4" ht="21.75" customHeight="1">
      <c r="A20" s="31" t="s">
        <v>17</v>
      </c>
      <c r="C20" s="32"/>
      <c r="D20" s="32"/>
    </row>
    <row r="21" spans="1:4" ht="21.75" customHeight="1">
      <c r="A21" s="31" t="s">
        <v>18</v>
      </c>
      <c r="C21" s="32"/>
      <c r="D21" s="32"/>
    </row>
    <row r="22" spans="1:4" ht="21.75" customHeight="1">
      <c r="A22" s="69" t="s">
        <v>85</v>
      </c>
      <c r="C22" s="32"/>
      <c r="D22" s="32"/>
    </row>
    <row r="23" spans="1:4" ht="21.75" customHeight="1">
      <c r="A23" s="69" t="s">
        <v>86</v>
      </c>
      <c r="C23" s="32"/>
      <c r="D23" s="32"/>
    </row>
    <row r="24" spans="1:4" ht="21.75" customHeight="1">
      <c r="A24" s="70" t="s">
        <v>87</v>
      </c>
      <c r="C24" s="32"/>
      <c r="D24" s="32"/>
    </row>
    <row r="25" spans="1:4" ht="21.75" customHeight="1">
      <c r="A25" s="33" t="s">
        <v>114</v>
      </c>
      <c r="C25" s="32"/>
      <c r="D25" s="32"/>
    </row>
    <row r="26" spans="1:4" ht="21.75" customHeight="1">
      <c r="A26" s="33" t="s">
        <v>115</v>
      </c>
      <c r="C26" s="32"/>
      <c r="D26" s="32"/>
    </row>
    <row r="27" spans="1:4" ht="21.75" customHeight="1">
      <c r="A27" s="33" t="s">
        <v>116</v>
      </c>
      <c r="C27" s="32"/>
      <c r="D27" s="32"/>
    </row>
    <row r="28" spans="1:3" ht="21.75" customHeight="1">
      <c r="A28" s="33" t="s">
        <v>90</v>
      </c>
      <c r="C28" s="32"/>
    </row>
    <row r="29" ht="21.75" customHeight="1">
      <c r="A29" s="33" t="s">
        <v>91</v>
      </c>
    </row>
    <row r="30" ht="21.75" customHeight="1">
      <c r="A30" s="33"/>
    </row>
    <row r="31" ht="21.75" customHeight="1">
      <c r="A31" s="33"/>
    </row>
    <row r="32" spans="1:4" ht="21.75" customHeight="1">
      <c r="A32" s="1" t="s">
        <v>0</v>
      </c>
      <c r="B32" s="34"/>
      <c r="C32" s="34"/>
      <c r="D32" s="34"/>
    </row>
    <row r="33" spans="1:4" ht="21.75" customHeight="1">
      <c r="A33" s="1" t="s">
        <v>1</v>
      </c>
      <c r="B33" s="34"/>
      <c r="C33" s="34"/>
      <c r="D33" s="34"/>
    </row>
    <row r="34" spans="1:4" ht="21.75" customHeight="1">
      <c r="A34" s="1" t="s">
        <v>2</v>
      </c>
      <c r="B34" s="34"/>
      <c r="C34" s="34"/>
      <c r="D34" s="34"/>
    </row>
    <row r="35" spans="1:4" ht="21.75" customHeight="1">
      <c r="A35" s="5" t="s">
        <v>92</v>
      </c>
      <c r="B35" s="34"/>
      <c r="C35" s="34"/>
      <c r="D35" s="34"/>
    </row>
    <row r="36" spans="1:4" ht="21.75" customHeight="1">
      <c r="A36" s="6"/>
      <c r="C36" s="34"/>
      <c r="D36" s="34"/>
    </row>
    <row r="37" spans="1:4" ht="21.75" customHeight="1" thickBot="1">
      <c r="A37" s="7" t="s">
        <v>117</v>
      </c>
      <c r="C37" s="34"/>
      <c r="D37" s="34"/>
    </row>
    <row r="38" spans="1:5" ht="20.25">
      <c r="A38" s="52"/>
      <c r="B38" s="91" t="s">
        <v>4</v>
      </c>
      <c r="C38" s="8" t="s">
        <v>5</v>
      </c>
      <c r="D38" s="84" t="s">
        <v>6</v>
      </c>
      <c r="E38" s="53" t="s">
        <v>5</v>
      </c>
    </row>
    <row r="39" spans="1:5" ht="21" thickBot="1">
      <c r="A39" s="54"/>
      <c r="B39" s="92"/>
      <c r="C39" s="9" t="s">
        <v>7</v>
      </c>
      <c r="D39" s="85"/>
      <c r="E39" s="55" t="s">
        <v>60</v>
      </c>
    </row>
    <row r="40" spans="1:5" ht="30" customHeight="1">
      <c r="A40" s="56" t="s">
        <v>61</v>
      </c>
      <c r="B40" s="57" t="s">
        <v>62</v>
      </c>
      <c r="C40" s="58">
        <v>2142.28</v>
      </c>
      <c r="D40" s="59">
        <v>1723.45</v>
      </c>
      <c r="E40" s="59">
        <v>3166.19</v>
      </c>
    </row>
    <row r="41" spans="1:5" ht="30" customHeight="1">
      <c r="A41" s="60" t="s">
        <v>63</v>
      </c>
      <c r="B41" s="61" t="s">
        <v>64</v>
      </c>
      <c r="C41" s="14"/>
      <c r="D41" s="15"/>
      <c r="E41" s="62"/>
    </row>
    <row r="42" spans="1:5" ht="30" customHeight="1">
      <c r="A42" s="60" t="s">
        <v>65</v>
      </c>
      <c r="B42" s="61" t="s">
        <v>66</v>
      </c>
      <c r="C42" s="14">
        <v>55</v>
      </c>
      <c r="D42" s="15">
        <v>55</v>
      </c>
      <c r="E42" s="22">
        <v>55</v>
      </c>
    </row>
    <row r="43" spans="1:5" ht="30" customHeight="1">
      <c r="A43" s="60" t="s">
        <v>67</v>
      </c>
      <c r="B43" s="61" t="s">
        <v>68</v>
      </c>
      <c r="C43" s="14">
        <v>15.24</v>
      </c>
      <c r="D43" s="15">
        <v>15.24</v>
      </c>
      <c r="E43" s="22">
        <v>15.24</v>
      </c>
    </row>
    <row r="44" spans="1:5" ht="30" customHeight="1">
      <c r="A44" s="63" t="s">
        <v>69</v>
      </c>
      <c r="B44" s="64" t="s">
        <v>70</v>
      </c>
      <c r="C44" s="17"/>
      <c r="D44" s="18"/>
      <c r="E44" s="65"/>
    </row>
    <row r="45" spans="1:5" ht="30" customHeight="1">
      <c r="A45" s="60" t="s">
        <v>71</v>
      </c>
      <c r="B45" s="66" t="s">
        <v>110</v>
      </c>
      <c r="C45" s="21">
        <v>217.18</v>
      </c>
      <c r="D45" s="22">
        <v>173.74</v>
      </c>
      <c r="E45" s="62" t="s">
        <v>73</v>
      </c>
    </row>
    <row r="46" spans="1:5" ht="30" customHeight="1">
      <c r="A46" s="63" t="s">
        <v>74</v>
      </c>
      <c r="B46" s="64" t="s">
        <v>75</v>
      </c>
      <c r="C46" s="17"/>
      <c r="D46" s="18"/>
      <c r="E46" s="65"/>
    </row>
    <row r="47" spans="1:5" ht="30" customHeight="1">
      <c r="A47" s="60" t="s">
        <v>76</v>
      </c>
      <c r="B47" s="66" t="s">
        <v>111</v>
      </c>
      <c r="C47" s="23">
        <v>325.77</v>
      </c>
      <c r="D47" s="24">
        <v>286.68</v>
      </c>
      <c r="E47" s="62" t="s">
        <v>73</v>
      </c>
    </row>
    <row r="48" spans="1:5" ht="30" customHeight="1">
      <c r="A48" s="60" t="s">
        <v>78</v>
      </c>
      <c r="B48" s="66" t="s">
        <v>79</v>
      </c>
      <c r="C48" s="21" t="s">
        <v>80</v>
      </c>
      <c r="D48" s="22"/>
      <c r="E48" s="62" t="s">
        <v>80</v>
      </c>
    </row>
    <row r="49" spans="1:5" ht="30" customHeight="1">
      <c r="A49" s="60" t="s">
        <v>81</v>
      </c>
      <c r="B49" s="66" t="s">
        <v>112</v>
      </c>
      <c r="C49" s="26"/>
      <c r="D49" s="27"/>
      <c r="E49" s="62"/>
    </row>
    <row r="50" spans="1:5" ht="30" customHeight="1" thickBot="1">
      <c r="A50" s="67" t="s">
        <v>83</v>
      </c>
      <c r="B50" s="68" t="s">
        <v>113</v>
      </c>
      <c r="C50" s="35">
        <v>859.96</v>
      </c>
      <c r="D50" s="36">
        <v>168.49</v>
      </c>
      <c r="E50" s="36">
        <v>1180.1</v>
      </c>
    </row>
    <row r="51" spans="1:4" ht="21.75" customHeight="1">
      <c r="A51" s="31" t="s">
        <v>17</v>
      </c>
      <c r="C51" s="37"/>
      <c r="D51" s="38"/>
    </row>
    <row r="52" spans="1:4" ht="21.75" customHeight="1">
      <c r="A52" s="31" t="s">
        <v>18</v>
      </c>
      <c r="C52" s="37"/>
      <c r="D52" s="38"/>
    </row>
    <row r="53" spans="1:4" ht="21.75" customHeight="1">
      <c r="A53" s="69" t="s">
        <v>85</v>
      </c>
      <c r="C53" s="37"/>
      <c r="D53" s="38"/>
    </row>
    <row r="54" spans="1:4" ht="21.75" customHeight="1">
      <c r="A54" s="69" t="s">
        <v>86</v>
      </c>
      <c r="C54" s="37"/>
      <c r="D54" s="38"/>
    </row>
    <row r="55" spans="1:4" ht="21.75" customHeight="1">
      <c r="A55" s="70" t="s">
        <v>87</v>
      </c>
      <c r="C55" s="37"/>
      <c r="D55" s="38"/>
    </row>
    <row r="56" spans="1:4" ht="21.75" customHeight="1">
      <c r="A56" s="33" t="s">
        <v>114</v>
      </c>
      <c r="C56" s="37"/>
      <c r="D56" s="38"/>
    </row>
    <row r="57" spans="1:4" ht="21.75" customHeight="1">
      <c r="A57" s="33" t="s">
        <v>115</v>
      </c>
      <c r="C57" s="37"/>
      <c r="D57" s="38"/>
    </row>
    <row r="58" spans="1:4" ht="21.75" customHeight="1">
      <c r="A58" s="33" t="s">
        <v>116</v>
      </c>
      <c r="C58" s="37"/>
      <c r="D58" s="38"/>
    </row>
    <row r="59" spans="1:4" ht="21.75" customHeight="1">
      <c r="A59" s="33" t="s">
        <v>90</v>
      </c>
      <c r="C59" s="37"/>
      <c r="D59" s="38"/>
    </row>
    <row r="60" spans="1:4" ht="21.75" customHeight="1">
      <c r="A60" s="33" t="s">
        <v>91</v>
      </c>
      <c r="C60" s="37"/>
      <c r="D60" s="38"/>
    </row>
    <row r="61" spans="1:4" ht="21.75" customHeight="1">
      <c r="A61" s="33"/>
      <c r="C61" s="37"/>
      <c r="D61" s="38"/>
    </row>
    <row r="62" spans="1:4" ht="21.75" customHeight="1">
      <c r="A62" s="33"/>
      <c r="C62" s="37"/>
      <c r="D62" s="38"/>
    </row>
    <row r="63" spans="1:4" ht="21.75" customHeight="1">
      <c r="A63" s="1" t="s">
        <v>0</v>
      </c>
      <c r="B63" s="34"/>
      <c r="C63" s="34"/>
      <c r="D63" s="34"/>
    </row>
    <row r="64" spans="1:4" ht="21.75" customHeight="1">
      <c r="A64" s="1" t="s">
        <v>1</v>
      </c>
      <c r="B64" s="34"/>
      <c r="C64" s="34"/>
      <c r="D64" s="34"/>
    </row>
    <row r="65" spans="1:4" ht="21.75" customHeight="1">
      <c r="A65" s="1" t="s">
        <v>2</v>
      </c>
      <c r="B65" s="34"/>
      <c r="C65" s="34"/>
      <c r="D65" s="34"/>
    </row>
    <row r="66" spans="1:4" ht="21.75" customHeight="1">
      <c r="A66" s="5" t="s">
        <v>50</v>
      </c>
      <c r="B66" s="34"/>
      <c r="C66" s="34"/>
      <c r="D66" s="34"/>
    </row>
    <row r="67" spans="1:4" ht="21.75" customHeight="1">
      <c r="A67" s="6"/>
      <c r="C67" s="34"/>
      <c r="D67" s="34"/>
    </row>
    <row r="68" spans="1:4" ht="21.75" customHeight="1" thickBot="1">
      <c r="A68" s="7" t="s">
        <v>117</v>
      </c>
      <c r="C68" s="34"/>
      <c r="D68" s="34"/>
    </row>
    <row r="69" spans="1:5" ht="20.25">
      <c r="A69" s="52"/>
      <c r="B69" s="91" t="s">
        <v>4</v>
      </c>
      <c r="C69" s="8" t="s">
        <v>5</v>
      </c>
      <c r="D69" s="84" t="s">
        <v>6</v>
      </c>
      <c r="E69" s="53" t="s">
        <v>5</v>
      </c>
    </row>
    <row r="70" spans="1:5" ht="21" thickBot="1">
      <c r="A70" s="54"/>
      <c r="B70" s="92"/>
      <c r="C70" s="39" t="s">
        <v>7</v>
      </c>
      <c r="D70" s="86"/>
      <c r="E70" s="71" t="s">
        <v>60</v>
      </c>
    </row>
    <row r="71" spans="1:5" ht="30" customHeight="1">
      <c r="A71" s="56" t="s">
        <v>61</v>
      </c>
      <c r="B71" s="57" t="s">
        <v>62</v>
      </c>
      <c r="C71" s="72">
        <v>2142.28</v>
      </c>
      <c r="D71" s="73">
        <v>1723.45</v>
      </c>
      <c r="E71" s="73">
        <v>3166.19</v>
      </c>
    </row>
    <row r="72" spans="1:5" ht="30" customHeight="1">
      <c r="A72" s="60" t="s">
        <v>63</v>
      </c>
      <c r="B72" s="61" t="s">
        <v>64</v>
      </c>
      <c r="C72" s="14"/>
      <c r="D72" s="15"/>
      <c r="E72" s="62"/>
    </row>
    <row r="73" spans="1:5" ht="30" customHeight="1">
      <c r="A73" s="60" t="s">
        <v>65</v>
      </c>
      <c r="B73" s="61" t="s">
        <v>66</v>
      </c>
      <c r="C73" s="14">
        <v>55</v>
      </c>
      <c r="D73" s="15">
        <v>55</v>
      </c>
      <c r="E73" s="22">
        <v>55</v>
      </c>
    </row>
    <row r="74" spans="1:5" ht="30" customHeight="1">
      <c r="A74" s="60" t="s">
        <v>67</v>
      </c>
      <c r="B74" s="61" t="s">
        <v>68</v>
      </c>
      <c r="C74" s="14">
        <v>15.24</v>
      </c>
      <c r="D74" s="15">
        <v>15.24</v>
      </c>
      <c r="E74" s="22">
        <v>15.24</v>
      </c>
    </row>
    <row r="75" spans="1:5" ht="30" customHeight="1">
      <c r="A75" s="63" t="s">
        <v>69</v>
      </c>
      <c r="B75" s="64" t="s">
        <v>70</v>
      </c>
      <c r="C75" s="17"/>
      <c r="D75" s="18"/>
      <c r="E75" s="65"/>
    </row>
    <row r="76" spans="1:5" ht="30" customHeight="1">
      <c r="A76" s="60" t="s">
        <v>71</v>
      </c>
      <c r="B76" s="66" t="s">
        <v>110</v>
      </c>
      <c r="C76" s="21">
        <v>217.18</v>
      </c>
      <c r="D76" s="22">
        <v>173.74</v>
      </c>
      <c r="E76" s="62" t="s">
        <v>73</v>
      </c>
    </row>
    <row r="77" spans="1:5" ht="30" customHeight="1">
      <c r="A77" s="63" t="s">
        <v>74</v>
      </c>
      <c r="B77" s="64" t="s">
        <v>75</v>
      </c>
      <c r="C77" s="17"/>
      <c r="D77" s="18"/>
      <c r="E77" s="65"/>
    </row>
    <row r="78" spans="1:5" ht="30" customHeight="1">
      <c r="A78" s="60" t="s">
        <v>76</v>
      </c>
      <c r="B78" s="66" t="s">
        <v>111</v>
      </c>
      <c r="C78" s="23">
        <v>325.77</v>
      </c>
      <c r="D78" s="24">
        <v>286.68</v>
      </c>
      <c r="E78" s="62" t="s">
        <v>73</v>
      </c>
    </row>
    <row r="79" spans="1:5" ht="30" customHeight="1">
      <c r="A79" s="60" t="s">
        <v>78</v>
      </c>
      <c r="B79" s="66" t="s">
        <v>79</v>
      </c>
      <c r="C79" s="21" t="s">
        <v>80</v>
      </c>
      <c r="D79" s="22"/>
      <c r="E79" s="62" t="s">
        <v>80</v>
      </c>
    </row>
    <row r="80" spans="1:5" ht="30" customHeight="1">
      <c r="A80" s="60" t="s">
        <v>81</v>
      </c>
      <c r="B80" s="66" t="s">
        <v>112</v>
      </c>
      <c r="C80" s="26"/>
      <c r="D80" s="27"/>
      <c r="E80" s="62"/>
    </row>
    <row r="81" spans="1:5" ht="30" customHeight="1" thickBot="1">
      <c r="A81" s="67" t="s">
        <v>83</v>
      </c>
      <c r="B81" s="68" t="s">
        <v>113</v>
      </c>
      <c r="C81" s="35">
        <v>859.96</v>
      </c>
      <c r="D81" s="36">
        <v>168.49</v>
      </c>
      <c r="E81" s="36">
        <v>1180.1</v>
      </c>
    </row>
    <row r="82" spans="1:4" ht="21.75" customHeight="1">
      <c r="A82" s="31" t="s">
        <v>17</v>
      </c>
      <c r="C82" s="37"/>
      <c r="D82" s="37"/>
    </row>
    <row r="83" spans="1:4" ht="21.75" customHeight="1">
      <c r="A83" s="31" t="s">
        <v>18</v>
      </c>
      <c r="C83" s="37"/>
      <c r="D83" s="37"/>
    </row>
    <row r="84" spans="1:4" ht="21.75" customHeight="1">
      <c r="A84" s="69" t="s">
        <v>85</v>
      </c>
      <c r="C84" s="37"/>
      <c r="D84" s="37"/>
    </row>
    <row r="85" spans="1:4" ht="21.75" customHeight="1">
      <c r="A85" s="69" t="s">
        <v>86</v>
      </c>
      <c r="C85" s="37"/>
      <c r="D85" s="37"/>
    </row>
    <row r="86" spans="1:4" ht="21.75" customHeight="1">
      <c r="A86" s="70" t="s">
        <v>87</v>
      </c>
      <c r="C86" s="37"/>
      <c r="D86" s="37"/>
    </row>
    <row r="87" spans="1:4" ht="21.75" customHeight="1">
      <c r="A87" s="33" t="s">
        <v>114</v>
      </c>
      <c r="C87" s="37"/>
      <c r="D87" s="37"/>
    </row>
    <row r="88" spans="1:4" ht="21.75" customHeight="1">
      <c r="A88" s="33" t="s">
        <v>115</v>
      </c>
      <c r="C88" s="37"/>
      <c r="D88" s="37"/>
    </row>
    <row r="89" spans="1:4" ht="21.75" customHeight="1">
      <c r="A89" s="33" t="s">
        <v>116</v>
      </c>
      <c r="C89" s="37"/>
      <c r="D89" s="37"/>
    </row>
    <row r="90" spans="1:4" ht="21.75" customHeight="1">
      <c r="A90" s="33" t="s">
        <v>90</v>
      </c>
      <c r="C90" s="37"/>
      <c r="D90" s="37"/>
    </row>
    <row r="91" spans="1:4" ht="21.75" customHeight="1">
      <c r="A91" s="33" t="s">
        <v>91</v>
      </c>
      <c r="C91" s="37"/>
      <c r="D91" s="37"/>
    </row>
    <row r="92" spans="1:4" ht="21.75" customHeight="1">
      <c r="A92" s="33"/>
      <c r="C92" s="37"/>
      <c r="D92" s="37"/>
    </row>
    <row r="93" spans="1:4" ht="21.75" customHeight="1">
      <c r="A93" s="33"/>
      <c r="C93" s="37"/>
      <c r="D93" s="37"/>
    </row>
    <row r="94" spans="1:4" ht="21.75" customHeight="1">
      <c r="A94" s="1" t="s">
        <v>0</v>
      </c>
      <c r="B94" s="34"/>
      <c r="C94" s="34"/>
      <c r="D94" s="34"/>
    </row>
    <row r="95" spans="1:4" ht="21.75" customHeight="1">
      <c r="A95" s="1" t="s">
        <v>1</v>
      </c>
      <c r="B95" s="34"/>
      <c r="C95" s="34"/>
      <c r="D95" s="34"/>
    </row>
    <row r="96" spans="1:6" ht="21.75" customHeight="1">
      <c r="A96" s="5" t="s">
        <v>22</v>
      </c>
      <c r="B96" s="34"/>
      <c r="C96" s="34"/>
      <c r="D96" s="34"/>
      <c r="E96" s="74"/>
      <c r="F96" s="74"/>
    </row>
    <row r="97" spans="1:4" ht="21.75" customHeight="1">
      <c r="A97" s="6"/>
      <c r="C97" s="34"/>
      <c r="D97" s="34"/>
    </row>
    <row r="98" spans="1:4" ht="21.75" customHeight="1" thickBot="1">
      <c r="A98" s="7" t="s">
        <v>117</v>
      </c>
      <c r="C98" s="34"/>
      <c r="D98" s="34"/>
    </row>
    <row r="99" spans="1:4" ht="20.25">
      <c r="A99" s="52"/>
      <c r="B99" s="91" t="s">
        <v>4</v>
      </c>
      <c r="C99" s="8" t="s">
        <v>5</v>
      </c>
      <c r="D99" s="84" t="s">
        <v>6</v>
      </c>
    </row>
    <row r="100" spans="1:4" ht="21" thickBot="1">
      <c r="A100" s="54"/>
      <c r="B100" s="93"/>
      <c r="C100" s="9" t="s">
        <v>7</v>
      </c>
      <c r="D100" s="90"/>
    </row>
    <row r="101" spans="1:4" ht="30" customHeight="1">
      <c r="A101" s="56" t="s">
        <v>61</v>
      </c>
      <c r="B101" s="75" t="s">
        <v>98</v>
      </c>
      <c r="C101" s="11"/>
      <c r="D101" s="12"/>
    </row>
    <row r="102" spans="1:4" ht="30" customHeight="1">
      <c r="A102" s="60" t="s">
        <v>63</v>
      </c>
      <c r="B102" s="76" t="s">
        <v>99</v>
      </c>
      <c r="C102" s="44"/>
      <c r="D102" s="45"/>
    </row>
    <row r="103" spans="1:4" ht="30" customHeight="1">
      <c r="A103" s="60" t="s">
        <v>65</v>
      </c>
      <c r="B103" s="76" t="s">
        <v>100</v>
      </c>
      <c r="C103" s="14"/>
      <c r="D103" s="15"/>
    </row>
    <row r="104" spans="1:4" ht="30" customHeight="1">
      <c r="A104" s="60" t="s">
        <v>67</v>
      </c>
      <c r="B104" s="76" t="s">
        <v>101</v>
      </c>
      <c r="C104" s="44"/>
      <c r="D104" s="45"/>
    </row>
    <row r="105" spans="1:4" ht="30" customHeight="1">
      <c r="A105" s="60" t="s">
        <v>69</v>
      </c>
      <c r="B105" s="76" t="s">
        <v>102</v>
      </c>
      <c r="C105" s="44"/>
      <c r="D105" s="45"/>
    </row>
    <row r="106" spans="1:4" ht="30" customHeight="1">
      <c r="A106" s="63" t="s">
        <v>71</v>
      </c>
      <c r="B106" s="77" t="s">
        <v>103</v>
      </c>
      <c r="C106" s="17"/>
      <c r="D106" s="18"/>
    </row>
    <row r="107" spans="1:4" ht="30" customHeight="1">
      <c r="A107" s="60" t="s">
        <v>74</v>
      </c>
      <c r="B107" s="78" t="s">
        <v>104</v>
      </c>
      <c r="C107" s="21"/>
      <c r="D107" s="22"/>
    </row>
    <row r="108" spans="1:4" ht="30" customHeight="1">
      <c r="A108" s="60" t="s">
        <v>76</v>
      </c>
      <c r="B108" s="78" t="s">
        <v>105</v>
      </c>
      <c r="C108" s="21"/>
      <c r="D108" s="48"/>
    </row>
    <row r="109" spans="1:4" ht="30" customHeight="1">
      <c r="A109" s="60" t="s">
        <v>78</v>
      </c>
      <c r="B109" s="78" t="s">
        <v>106</v>
      </c>
      <c r="C109" s="26"/>
      <c r="D109" s="22"/>
    </row>
    <row r="110" spans="1:4" ht="30" customHeight="1">
      <c r="A110" s="60" t="s">
        <v>81</v>
      </c>
      <c r="B110" s="78" t="s">
        <v>107</v>
      </c>
      <c r="C110" s="23"/>
      <c r="D110" s="24"/>
    </row>
    <row r="111" spans="1:4" ht="30" customHeight="1" thickBot="1">
      <c r="A111" s="79" t="s">
        <v>83</v>
      </c>
      <c r="B111" s="80" t="s">
        <v>108</v>
      </c>
      <c r="C111" s="50"/>
      <c r="D111" s="51"/>
    </row>
    <row r="112" ht="21.75" customHeight="1">
      <c r="A112" s="31" t="s">
        <v>34</v>
      </c>
    </row>
    <row r="113" ht="21.75" customHeight="1">
      <c r="A113" s="31" t="s">
        <v>35</v>
      </c>
    </row>
    <row r="114" ht="21.75" customHeight="1">
      <c r="A114" s="19" t="s">
        <v>37</v>
      </c>
    </row>
    <row r="115" ht="21.75" customHeight="1">
      <c r="A115" s="19" t="s">
        <v>38</v>
      </c>
    </row>
    <row r="116" ht="21.75" customHeight="1"/>
  </sheetData>
  <sheetProtection password="DFD7" sheet="1" objects="1" scenarios="1"/>
  <mergeCells count="8">
    <mergeCell ref="B7:B8"/>
    <mergeCell ref="D7:D8"/>
    <mergeCell ref="B38:B39"/>
    <mergeCell ref="D38:D39"/>
    <mergeCell ref="B99:B100"/>
    <mergeCell ref="D99:D100"/>
    <mergeCell ref="B69:B70"/>
    <mergeCell ref="D69:D70"/>
  </mergeCells>
  <printOptions horizontalCentered="1"/>
  <pageMargins left="0.75" right="0.75" top="0.7874015748031497" bottom="1" header="0" footer="0"/>
  <pageSetup fitToHeight="4" fitToWidth="4" horizontalDpi="600" verticalDpi="600" orientation="landscape" scale="76" r:id="rId1"/>
  <rowBreaks count="2" manualBreakCount="2">
    <brk id="31" min="1" max="3" man="1"/>
    <brk id="62" min="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showGridLines="0" zoomScale="50" zoomScaleNormal="50" zoomScalePageLayoutView="0" workbookViewId="0" topLeftCell="A1">
      <selection activeCell="D17" sqref="D17"/>
    </sheetView>
  </sheetViews>
  <sheetFormatPr defaultColWidth="11.421875" defaultRowHeight="12.75"/>
  <cols>
    <col min="1" max="1" width="6.28125" style="3" customWidth="1"/>
    <col min="2" max="2" width="87.00390625" style="3" customWidth="1"/>
    <col min="3" max="3" width="31.57421875" style="3" customWidth="1"/>
    <col min="4" max="4" width="29.421875" style="3" customWidth="1"/>
    <col min="5" max="5" width="30.140625" style="3" bestFit="1" customWidth="1"/>
    <col min="6" max="16384" width="11.421875" style="3" customWidth="1"/>
  </cols>
  <sheetData>
    <row r="1" spans="1:4" ht="21.75" customHeight="1">
      <c r="A1" s="1" t="s">
        <v>0</v>
      </c>
      <c r="B1" s="34"/>
      <c r="C1" s="2"/>
      <c r="D1" s="2"/>
    </row>
    <row r="2" spans="1:4" ht="21.75" customHeight="1">
      <c r="A2" s="1" t="s">
        <v>1</v>
      </c>
      <c r="B2" s="34"/>
      <c r="C2" s="1"/>
      <c r="D2" s="1"/>
    </row>
    <row r="3" spans="1:8" ht="21.75" customHeight="1">
      <c r="A3" s="1" t="s">
        <v>109</v>
      </c>
      <c r="B3" s="34"/>
      <c r="C3" s="1"/>
      <c r="D3" s="1"/>
      <c r="F3" s="4"/>
      <c r="G3" s="4"/>
      <c r="H3" s="4"/>
    </row>
    <row r="4" spans="1:8" ht="21.75" customHeight="1">
      <c r="A4" s="5" t="s">
        <v>58</v>
      </c>
      <c r="B4" s="34"/>
      <c r="C4" s="1"/>
      <c r="D4" s="1"/>
      <c r="F4" s="4"/>
      <c r="G4" s="4"/>
      <c r="H4" s="4"/>
    </row>
    <row r="5" spans="1:4" ht="21.75" customHeight="1">
      <c r="A5" s="6"/>
      <c r="C5" s="2"/>
      <c r="D5" s="2"/>
    </row>
    <row r="6" spans="1:4" ht="21.75" customHeight="1" thickBot="1">
      <c r="A6" s="7" t="s">
        <v>118</v>
      </c>
      <c r="C6" s="2"/>
      <c r="D6" s="2"/>
    </row>
    <row r="7" spans="1:5" ht="20.25">
      <c r="A7" s="52"/>
      <c r="B7" s="91" t="s">
        <v>4</v>
      </c>
      <c r="C7" s="8" t="s">
        <v>5</v>
      </c>
      <c r="D7" s="84" t="s">
        <v>6</v>
      </c>
      <c r="E7" s="53" t="s">
        <v>5</v>
      </c>
    </row>
    <row r="8" spans="1:5" ht="21" thickBot="1">
      <c r="A8" s="54"/>
      <c r="B8" s="92"/>
      <c r="C8" s="9" t="s">
        <v>7</v>
      </c>
      <c r="D8" s="85"/>
      <c r="E8" s="55" t="s">
        <v>60</v>
      </c>
    </row>
    <row r="9" spans="1:5" ht="30" customHeight="1">
      <c r="A9" s="56" t="s">
        <v>61</v>
      </c>
      <c r="B9" s="57" t="s">
        <v>62</v>
      </c>
      <c r="C9" s="58">
        <v>2171.03</v>
      </c>
      <c r="D9" s="59">
        <v>1730.3</v>
      </c>
      <c r="E9" s="59">
        <v>3166.19</v>
      </c>
    </row>
    <row r="10" spans="1:5" ht="30" customHeight="1">
      <c r="A10" s="60" t="s">
        <v>63</v>
      </c>
      <c r="B10" s="61" t="s">
        <v>64</v>
      </c>
      <c r="C10" s="14"/>
      <c r="D10" s="15"/>
      <c r="E10" s="62"/>
    </row>
    <row r="11" spans="1:5" ht="30" customHeight="1">
      <c r="A11" s="60" t="s">
        <v>65</v>
      </c>
      <c r="B11" s="61" t="s">
        <v>66</v>
      </c>
      <c r="C11" s="14">
        <v>55</v>
      </c>
      <c r="D11" s="15">
        <v>55</v>
      </c>
      <c r="E11" s="22">
        <v>55</v>
      </c>
    </row>
    <row r="12" spans="1:5" ht="30" customHeight="1">
      <c r="A12" s="60" t="s">
        <v>67</v>
      </c>
      <c r="B12" s="61" t="s">
        <v>68</v>
      </c>
      <c r="C12" s="14">
        <v>15.24</v>
      </c>
      <c r="D12" s="15">
        <v>15.24</v>
      </c>
      <c r="E12" s="22">
        <v>15.24</v>
      </c>
    </row>
    <row r="13" spans="1:5" s="19" customFormat="1" ht="30" customHeight="1">
      <c r="A13" s="63" t="s">
        <v>69</v>
      </c>
      <c r="B13" s="64" t="s">
        <v>70</v>
      </c>
      <c r="C13" s="17"/>
      <c r="D13" s="18"/>
      <c r="E13" s="65"/>
    </row>
    <row r="14" spans="1:5" ht="30" customHeight="1">
      <c r="A14" s="60" t="s">
        <v>71</v>
      </c>
      <c r="B14" s="66" t="s">
        <v>110</v>
      </c>
      <c r="C14" s="21">
        <v>217.63</v>
      </c>
      <c r="D14" s="22">
        <v>174.1</v>
      </c>
      <c r="E14" s="62" t="s">
        <v>73</v>
      </c>
    </row>
    <row r="15" spans="1:5" s="19" customFormat="1" ht="30" customHeight="1">
      <c r="A15" s="63" t="s">
        <v>74</v>
      </c>
      <c r="B15" s="64" t="s">
        <v>75</v>
      </c>
      <c r="C15" s="17"/>
      <c r="D15" s="18"/>
      <c r="E15" s="65"/>
    </row>
    <row r="16" spans="1:5" ht="30" customHeight="1">
      <c r="A16" s="60" t="s">
        <v>76</v>
      </c>
      <c r="B16" s="66" t="s">
        <v>111</v>
      </c>
      <c r="C16" s="23">
        <v>326.44</v>
      </c>
      <c r="D16" s="24">
        <v>287.27</v>
      </c>
      <c r="E16" s="62" t="s">
        <v>73</v>
      </c>
    </row>
    <row r="17" spans="1:5" ht="30" customHeight="1">
      <c r="A17" s="60" t="s">
        <v>78</v>
      </c>
      <c r="B17" s="66" t="s">
        <v>79</v>
      </c>
      <c r="C17" s="21" t="s">
        <v>80</v>
      </c>
      <c r="D17" s="22"/>
      <c r="E17" s="62" t="s">
        <v>80</v>
      </c>
    </row>
    <row r="18" spans="1:5" ht="30" customHeight="1">
      <c r="A18" s="60" t="s">
        <v>81</v>
      </c>
      <c r="B18" s="66" t="s">
        <v>112</v>
      </c>
      <c r="C18" s="26"/>
      <c r="D18" s="27"/>
      <c r="E18" s="62"/>
    </row>
    <row r="19" spans="1:5" ht="30" customHeight="1" thickBot="1">
      <c r="A19" s="67" t="s">
        <v>83</v>
      </c>
      <c r="B19" s="68" t="s">
        <v>113</v>
      </c>
      <c r="C19" s="29">
        <v>872.86</v>
      </c>
      <c r="D19" s="30">
        <v>170.97</v>
      </c>
      <c r="E19" s="30">
        <v>1201.43</v>
      </c>
    </row>
    <row r="20" spans="1:4" ht="21.75" customHeight="1">
      <c r="A20" s="31" t="s">
        <v>17</v>
      </c>
      <c r="C20" s="32"/>
      <c r="D20" s="32"/>
    </row>
    <row r="21" spans="1:4" ht="21.75" customHeight="1">
      <c r="A21" s="31" t="s">
        <v>18</v>
      </c>
      <c r="C21" s="32"/>
      <c r="D21" s="32"/>
    </row>
    <row r="22" spans="1:4" ht="21.75" customHeight="1">
      <c r="A22" s="69" t="s">
        <v>85</v>
      </c>
      <c r="C22" s="32"/>
      <c r="D22" s="32"/>
    </row>
    <row r="23" spans="1:4" ht="21.75" customHeight="1">
      <c r="A23" s="69" t="s">
        <v>86</v>
      </c>
      <c r="C23" s="32"/>
      <c r="D23" s="32"/>
    </row>
    <row r="24" spans="1:4" ht="21.75" customHeight="1">
      <c r="A24" s="70" t="s">
        <v>87</v>
      </c>
      <c r="C24" s="32"/>
      <c r="D24" s="32"/>
    </row>
    <row r="25" spans="1:4" ht="21.75" customHeight="1">
      <c r="A25" s="33" t="s">
        <v>114</v>
      </c>
      <c r="C25" s="32"/>
      <c r="D25" s="32"/>
    </row>
    <row r="26" spans="1:4" ht="21.75" customHeight="1">
      <c r="A26" s="33" t="s">
        <v>115</v>
      </c>
      <c r="C26" s="32"/>
      <c r="D26" s="32"/>
    </row>
    <row r="27" spans="1:4" ht="21.75" customHeight="1">
      <c r="A27" s="33" t="s">
        <v>116</v>
      </c>
      <c r="C27" s="32"/>
      <c r="D27" s="32"/>
    </row>
    <row r="28" spans="1:3" ht="21.75" customHeight="1">
      <c r="A28" s="33" t="s">
        <v>90</v>
      </c>
      <c r="C28" s="32"/>
    </row>
    <row r="29" ht="21.75" customHeight="1">
      <c r="A29" s="33" t="s">
        <v>91</v>
      </c>
    </row>
    <row r="30" ht="21.75" customHeight="1">
      <c r="A30" s="33"/>
    </row>
    <row r="31" ht="21.75" customHeight="1">
      <c r="A31" s="33"/>
    </row>
    <row r="32" spans="1:4" ht="21.75" customHeight="1">
      <c r="A32" s="1" t="s">
        <v>0</v>
      </c>
      <c r="B32" s="34"/>
      <c r="C32" s="34"/>
      <c r="D32" s="34"/>
    </row>
    <row r="33" spans="1:4" ht="21.75" customHeight="1">
      <c r="A33" s="1" t="s">
        <v>1</v>
      </c>
      <c r="B33" s="34"/>
      <c r="C33" s="34"/>
      <c r="D33" s="34"/>
    </row>
    <row r="34" spans="1:4" ht="21.75" customHeight="1">
      <c r="A34" s="1" t="s">
        <v>2</v>
      </c>
      <c r="B34" s="34"/>
      <c r="C34" s="34"/>
      <c r="D34" s="34"/>
    </row>
    <row r="35" spans="1:4" ht="21.75" customHeight="1">
      <c r="A35" s="5" t="s">
        <v>92</v>
      </c>
      <c r="B35" s="34"/>
      <c r="C35" s="34"/>
      <c r="D35" s="34"/>
    </row>
    <row r="36" spans="1:4" ht="21.75" customHeight="1">
      <c r="A36" s="6"/>
      <c r="C36" s="34"/>
      <c r="D36" s="34"/>
    </row>
    <row r="37" spans="1:4" ht="21.75" customHeight="1" thickBot="1">
      <c r="A37" s="7" t="s">
        <v>118</v>
      </c>
      <c r="C37" s="34"/>
      <c r="D37" s="34"/>
    </row>
    <row r="38" spans="1:5" ht="20.25">
      <c r="A38" s="52"/>
      <c r="B38" s="91" t="s">
        <v>4</v>
      </c>
      <c r="C38" s="8" t="s">
        <v>5</v>
      </c>
      <c r="D38" s="84" t="s">
        <v>6</v>
      </c>
      <c r="E38" s="53" t="s">
        <v>5</v>
      </c>
    </row>
    <row r="39" spans="1:5" ht="21" thickBot="1">
      <c r="A39" s="54"/>
      <c r="B39" s="92"/>
      <c r="C39" s="9" t="s">
        <v>7</v>
      </c>
      <c r="D39" s="85"/>
      <c r="E39" s="55" t="s">
        <v>60</v>
      </c>
    </row>
    <row r="40" spans="1:5" ht="30" customHeight="1">
      <c r="A40" s="56" t="s">
        <v>61</v>
      </c>
      <c r="B40" s="57" t="s">
        <v>62</v>
      </c>
      <c r="C40" s="58">
        <v>2171.03</v>
      </c>
      <c r="D40" s="59">
        <v>1730.3</v>
      </c>
      <c r="E40" s="59">
        <v>3166.19</v>
      </c>
    </row>
    <row r="41" spans="1:5" ht="30" customHeight="1">
      <c r="A41" s="60" t="s">
        <v>63</v>
      </c>
      <c r="B41" s="61" t="s">
        <v>64</v>
      </c>
      <c r="C41" s="14"/>
      <c r="D41" s="15"/>
      <c r="E41" s="62"/>
    </row>
    <row r="42" spans="1:5" ht="30" customHeight="1">
      <c r="A42" s="60" t="s">
        <v>65</v>
      </c>
      <c r="B42" s="61" t="s">
        <v>66</v>
      </c>
      <c r="C42" s="14">
        <v>55</v>
      </c>
      <c r="D42" s="15">
        <v>55</v>
      </c>
      <c r="E42" s="22">
        <v>55</v>
      </c>
    </row>
    <row r="43" spans="1:5" ht="30" customHeight="1">
      <c r="A43" s="60" t="s">
        <v>67</v>
      </c>
      <c r="B43" s="61" t="s">
        <v>68</v>
      </c>
      <c r="C43" s="14">
        <v>15.24</v>
      </c>
      <c r="D43" s="15">
        <v>15.24</v>
      </c>
      <c r="E43" s="22">
        <v>15.24</v>
      </c>
    </row>
    <row r="44" spans="1:5" ht="30" customHeight="1">
      <c r="A44" s="63" t="s">
        <v>69</v>
      </c>
      <c r="B44" s="64" t="s">
        <v>70</v>
      </c>
      <c r="C44" s="17"/>
      <c r="D44" s="18"/>
      <c r="E44" s="65"/>
    </row>
    <row r="45" spans="1:5" ht="30" customHeight="1">
      <c r="A45" s="60" t="s">
        <v>71</v>
      </c>
      <c r="B45" s="66" t="s">
        <v>110</v>
      </c>
      <c r="C45" s="21">
        <v>217.63</v>
      </c>
      <c r="D45" s="22">
        <v>174.1</v>
      </c>
      <c r="E45" s="62" t="s">
        <v>73</v>
      </c>
    </row>
    <row r="46" spans="1:5" ht="30" customHeight="1">
      <c r="A46" s="63" t="s">
        <v>74</v>
      </c>
      <c r="B46" s="64" t="s">
        <v>75</v>
      </c>
      <c r="C46" s="17"/>
      <c r="D46" s="18"/>
      <c r="E46" s="65"/>
    </row>
    <row r="47" spans="1:5" ht="30" customHeight="1">
      <c r="A47" s="60" t="s">
        <v>76</v>
      </c>
      <c r="B47" s="66" t="s">
        <v>111</v>
      </c>
      <c r="C47" s="23">
        <v>326.44</v>
      </c>
      <c r="D47" s="24">
        <v>287.27</v>
      </c>
      <c r="E47" s="62" t="s">
        <v>73</v>
      </c>
    </row>
    <row r="48" spans="1:5" ht="30" customHeight="1">
      <c r="A48" s="60" t="s">
        <v>78</v>
      </c>
      <c r="B48" s="66" t="s">
        <v>79</v>
      </c>
      <c r="C48" s="21" t="s">
        <v>80</v>
      </c>
      <c r="D48" s="22"/>
      <c r="E48" s="62" t="s">
        <v>80</v>
      </c>
    </row>
    <row r="49" spans="1:5" ht="30" customHeight="1">
      <c r="A49" s="60" t="s">
        <v>81</v>
      </c>
      <c r="B49" s="66" t="s">
        <v>112</v>
      </c>
      <c r="C49" s="26"/>
      <c r="D49" s="27"/>
      <c r="E49" s="62"/>
    </row>
    <row r="50" spans="1:5" ht="30" customHeight="1" thickBot="1">
      <c r="A50" s="67" t="s">
        <v>83</v>
      </c>
      <c r="B50" s="68" t="s">
        <v>113</v>
      </c>
      <c r="C50" s="35">
        <v>872.86</v>
      </c>
      <c r="D50" s="36">
        <v>170.97</v>
      </c>
      <c r="E50" s="36">
        <v>1201.43</v>
      </c>
    </row>
    <row r="51" spans="1:4" ht="21.75" customHeight="1">
      <c r="A51" s="31" t="s">
        <v>17</v>
      </c>
      <c r="C51" s="37"/>
      <c r="D51" s="38"/>
    </row>
    <row r="52" spans="1:4" ht="21.75" customHeight="1">
      <c r="A52" s="31" t="s">
        <v>18</v>
      </c>
      <c r="C52" s="37"/>
      <c r="D52" s="38"/>
    </row>
    <row r="53" spans="1:4" ht="21.75" customHeight="1">
      <c r="A53" s="69" t="s">
        <v>85</v>
      </c>
      <c r="C53" s="37"/>
      <c r="D53" s="38"/>
    </row>
    <row r="54" spans="1:4" ht="21.75" customHeight="1">
      <c r="A54" s="69" t="s">
        <v>86</v>
      </c>
      <c r="C54" s="37"/>
      <c r="D54" s="38"/>
    </row>
    <row r="55" spans="1:4" ht="21.75" customHeight="1">
      <c r="A55" s="70" t="s">
        <v>87</v>
      </c>
      <c r="C55" s="37"/>
      <c r="D55" s="38"/>
    </row>
    <row r="56" spans="1:4" ht="21.75" customHeight="1">
      <c r="A56" s="33" t="s">
        <v>114</v>
      </c>
      <c r="C56" s="37"/>
      <c r="D56" s="38"/>
    </row>
    <row r="57" spans="1:4" ht="21.75" customHeight="1">
      <c r="A57" s="33" t="s">
        <v>115</v>
      </c>
      <c r="C57" s="37"/>
      <c r="D57" s="38"/>
    </row>
    <row r="58" spans="1:4" ht="21.75" customHeight="1">
      <c r="A58" s="33" t="s">
        <v>116</v>
      </c>
      <c r="C58" s="37"/>
      <c r="D58" s="38"/>
    </row>
    <row r="59" spans="1:4" ht="21.75" customHeight="1">
      <c r="A59" s="33" t="s">
        <v>90</v>
      </c>
      <c r="C59" s="37"/>
      <c r="D59" s="38"/>
    </row>
    <row r="60" spans="1:4" ht="21.75" customHeight="1">
      <c r="A60" s="33" t="s">
        <v>91</v>
      </c>
      <c r="C60" s="37"/>
      <c r="D60" s="38"/>
    </row>
    <row r="61" spans="1:4" ht="21.75" customHeight="1">
      <c r="A61" s="33"/>
      <c r="C61" s="37"/>
      <c r="D61" s="38"/>
    </row>
    <row r="62" spans="1:4" ht="21.75" customHeight="1">
      <c r="A62" s="33"/>
      <c r="C62" s="37"/>
      <c r="D62" s="38"/>
    </row>
    <row r="63" spans="1:4" ht="21.75" customHeight="1">
      <c r="A63" s="1" t="s">
        <v>0</v>
      </c>
      <c r="B63" s="34"/>
      <c r="C63" s="34"/>
      <c r="D63" s="34"/>
    </row>
    <row r="64" spans="1:4" ht="21.75" customHeight="1">
      <c r="A64" s="1" t="s">
        <v>1</v>
      </c>
      <c r="B64" s="34"/>
      <c r="C64" s="34"/>
      <c r="D64" s="34"/>
    </row>
    <row r="65" spans="1:4" ht="21.75" customHeight="1">
      <c r="A65" s="1" t="s">
        <v>2</v>
      </c>
      <c r="B65" s="34"/>
      <c r="C65" s="34"/>
      <c r="D65" s="34"/>
    </row>
    <row r="66" spans="1:4" ht="21.75" customHeight="1">
      <c r="A66" s="5" t="s">
        <v>50</v>
      </c>
      <c r="B66" s="34"/>
      <c r="C66" s="34"/>
      <c r="D66" s="34"/>
    </row>
    <row r="67" spans="1:4" ht="21.75" customHeight="1">
      <c r="A67" s="6"/>
      <c r="C67" s="34"/>
      <c r="D67" s="34"/>
    </row>
    <row r="68" spans="1:4" ht="21.75" customHeight="1" thickBot="1">
      <c r="A68" s="7" t="s">
        <v>118</v>
      </c>
      <c r="C68" s="34"/>
      <c r="D68" s="34"/>
    </row>
    <row r="69" spans="1:5" ht="20.25">
      <c r="A69" s="52"/>
      <c r="B69" s="91" t="s">
        <v>4</v>
      </c>
      <c r="C69" s="8" t="s">
        <v>5</v>
      </c>
      <c r="D69" s="84" t="s">
        <v>6</v>
      </c>
      <c r="E69" s="53" t="s">
        <v>5</v>
      </c>
    </row>
    <row r="70" spans="1:5" ht="21" thickBot="1">
      <c r="A70" s="54"/>
      <c r="B70" s="92"/>
      <c r="C70" s="39" t="s">
        <v>7</v>
      </c>
      <c r="D70" s="86"/>
      <c r="E70" s="71" t="s">
        <v>60</v>
      </c>
    </row>
    <row r="71" spans="1:5" ht="30" customHeight="1">
      <c r="A71" s="56" t="s">
        <v>61</v>
      </c>
      <c r="B71" s="57" t="s">
        <v>62</v>
      </c>
      <c r="C71" s="72">
        <v>2171.03</v>
      </c>
      <c r="D71" s="73">
        <v>1730.3</v>
      </c>
      <c r="E71" s="73">
        <v>3166.19</v>
      </c>
    </row>
    <row r="72" spans="1:5" ht="30" customHeight="1">
      <c r="A72" s="60" t="s">
        <v>63</v>
      </c>
      <c r="B72" s="61" t="s">
        <v>64</v>
      </c>
      <c r="C72" s="14"/>
      <c r="D72" s="15"/>
      <c r="E72" s="62"/>
    </row>
    <row r="73" spans="1:5" ht="30" customHeight="1">
      <c r="A73" s="60" t="s">
        <v>65</v>
      </c>
      <c r="B73" s="61" t="s">
        <v>66</v>
      </c>
      <c r="C73" s="14">
        <v>55</v>
      </c>
      <c r="D73" s="15">
        <v>55</v>
      </c>
      <c r="E73" s="22">
        <v>55</v>
      </c>
    </row>
    <row r="74" spans="1:5" ht="30" customHeight="1">
      <c r="A74" s="60" t="s">
        <v>67</v>
      </c>
      <c r="B74" s="61" t="s">
        <v>68</v>
      </c>
      <c r="C74" s="14">
        <v>15.24</v>
      </c>
      <c r="D74" s="15">
        <v>15.24</v>
      </c>
      <c r="E74" s="22">
        <v>15.24</v>
      </c>
    </row>
    <row r="75" spans="1:5" ht="30" customHeight="1">
      <c r="A75" s="63" t="s">
        <v>69</v>
      </c>
      <c r="B75" s="64" t="s">
        <v>70</v>
      </c>
      <c r="C75" s="17"/>
      <c r="D75" s="18"/>
      <c r="E75" s="65"/>
    </row>
    <row r="76" spans="1:5" ht="30" customHeight="1">
      <c r="A76" s="60" t="s">
        <v>71</v>
      </c>
      <c r="B76" s="66" t="s">
        <v>110</v>
      </c>
      <c r="C76" s="21">
        <v>217.63</v>
      </c>
      <c r="D76" s="22">
        <v>174.1</v>
      </c>
      <c r="E76" s="62" t="s">
        <v>73</v>
      </c>
    </row>
    <row r="77" spans="1:5" ht="30" customHeight="1">
      <c r="A77" s="63" t="s">
        <v>74</v>
      </c>
      <c r="B77" s="64" t="s">
        <v>75</v>
      </c>
      <c r="C77" s="17"/>
      <c r="D77" s="18"/>
      <c r="E77" s="65"/>
    </row>
    <row r="78" spans="1:5" ht="30" customHeight="1">
      <c r="A78" s="60" t="s">
        <v>76</v>
      </c>
      <c r="B78" s="66" t="s">
        <v>111</v>
      </c>
      <c r="C78" s="23">
        <v>326.44</v>
      </c>
      <c r="D78" s="24">
        <v>287.27</v>
      </c>
      <c r="E78" s="62" t="s">
        <v>73</v>
      </c>
    </row>
    <row r="79" spans="1:5" ht="30" customHeight="1">
      <c r="A79" s="60" t="s">
        <v>78</v>
      </c>
      <c r="B79" s="66" t="s">
        <v>79</v>
      </c>
      <c r="C79" s="21" t="s">
        <v>80</v>
      </c>
      <c r="D79" s="22"/>
      <c r="E79" s="62" t="s">
        <v>80</v>
      </c>
    </row>
    <row r="80" spans="1:5" ht="30" customHeight="1">
      <c r="A80" s="60" t="s">
        <v>81</v>
      </c>
      <c r="B80" s="66" t="s">
        <v>112</v>
      </c>
      <c r="C80" s="26"/>
      <c r="D80" s="27"/>
      <c r="E80" s="62"/>
    </row>
    <row r="81" spans="1:5" ht="30" customHeight="1" thickBot="1">
      <c r="A81" s="67" t="s">
        <v>83</v>
      </c>
      <c r="B81" s="68" t="s">
        <v>113</v>
      </c>
      <c r="C81" s="35">
        <v>872.86</v>
      </c>
      <c r="D81" s="36">
        <v>170.97</v>
      </c>
      <c r="E81" s="36">
        <v>1201.43</v>
      </c>
    </row>
    <row r="82" spans="1:4" ht="21.75" customHeight="1">
      <c r="A82" s="31" t="s">
        <v>17</v>
      </c>
      <c r="C82" s="37"/>
      <c r="D82" s="37"/>
    </row>
    <row r="83" spans="1:4" ht="21.75" customHeight="1">
      <c r="A83" s="31" t="s">
        <v>18</v>
      </c>
      <c r="C83" s="37"/>
      <c r="D83" s="37"/>
    </row>
    <row r="84" spans="1:4" ht="21.75" customHeight="1">
      <c r="A84" s="69" t="s">
        <v>85</v>
      </c>
      <c r="C84" s="37"/>
      <c r="D84" s="37"/>
    </row>
    <row r="85" spans="1:4" ht="21.75" customHeight="1">
      <c r="A85" s="69" t="s">
        <v>86</v>
      </c>
      <c r="C85" s="37"/>
      <c r="D85" s="37"/>
    </row>
    <row r="86" spans="1:4" ht="21.75" customHeight="1">
      <c r="A86" s="70" t="s">
        <v>87</v>
      </c>
      <c r="C86" s="37"/>
      <c r="D86" s="37"/>
    </row>
    <row r="87" spans="1:4" ht="21.75" customHeight="1">
      <c r="A87" s="33" t="s">
        <v>114</v>
      </c>
      <c r="C87" s="37"/>
      <c r="D87" s="37"/>
    </row>
    <row r="88" spans="1:4" ht="21.75" customHeight="1">
      <c r="A88" s="33" t="s">
        <v>115</v>
      </c>
      <c r="C88" s="37"/>
      <c r="D88" s="37"/>
    </row>
    <row r="89" spans="1:4" ht="21.75" customHeight="1">
      <c r="A89" s="33" t="s">
        <v>116</v>
      </c>
      <c r="C89" s="37"/>
      <c r="D89" s="37"/>
    </row>
    <row r="90" spans="1:4" ht="21.75" customHeight="1">
      <c r="A90" s="33" t="s">
        <v>90</v>
      </c>
      <c r="C90" s="37"/>
      <c r="D90" s="37"/>
    </row>
    <row r="91" spans="1:4" ht="21.75" customHeight="1">
      <c r="A91" s="33" t="s">
        <v>91</v>
      </c>
      <c r="C91" s="37"/>
      <c r="D91" s="37"/>
    </row>
    <row r="92" spans="1:4" ht="21.75" customHeight="1">
      <c r="A92" s="33"/>
      <c r="C92" s="37"/>
      <c r="D92" s="37"/>
    </row>
    <row r="93" spans="1:4" ht="21.75" customHeight="1">
      <c r="A93" s="33"/>
      <c r="C93" s="37"/>
      <c r="D93" s="37"/>
    </row>
    <row r="94" spans="1:4" ht="21.75" customHeight="1">
      <c r="A94" s="1" t="s">
        <v>0</v>
      </c>
      <c r="B94" s="34"/>
      <c r="C94" s="34"/>
      <c r="D94" s="34"/>
    </row>
    <row r="95" spans="1:4" ht="21.75" customHeight="1">
      <c r="A95" s="1" t="s">
        <v>1</v>
      </c>
      <c r="B95" s="34"/>
      <c r="C95" s="34"/>
      <c r="D95" s="34"/>
    </row>
    <row r="96" spans="1:6" ht="21.75" customHeight="1">
      <c r="A96" s="5" t="s">
        <v>22</v>
      </c>
      <c r="B96" s="34"/>
      <c r="C96" s="34"/>
      <c r="D96" s="34"/>
      <c r="E96" s="74"/>
      <c r="F96" s="74"/>
    </row>
    <row r="97" spans="1:4" ht="21.75" customHeight="1">
      <c r="A97" s="6"/>
      <c r="C97" s="34"/>
      <c r="D97" s="34"/>
    </row>
    <row r="98" spans="1:4" ht="21.75" customHeight="1" thickBot="1">
      <c r="A98" s="7" t="s">
        <v>118</v>
      </c>
      <c r="C98" s="34"/>
      <c r="D98" s="34"/>
    </row>
    <row r="99" spans="1:4" ht="20.25">
      <c r="A99" s="52"/>
      <c r="B99" s="91" t="s">
        <v>4</v>
      </c>
      <c r="C99" s="8" t="s">
        <v>5</v>
      </c>
      <c r="D99" s="84" t="s">
        <v>6</v>
      </c>
    </row>
    <row r="100" spans="1:4" ht="21" thickBot="1">
      <c r="A100" s="54"/>
      <c r="B100" s="93"/>
      <c r="C100" s="9" t="s">
        <v>7</v>
      </c>
      <c r="D100" s="90"/>
    </row>
    <row r="101" spans="1:4" ht="30" customHeight="1">
      <c r="A101" s="56" t="s">
        <v>61</v>
      </c>
      <c r="B101" s="75" t="s">
        <v>98</v>
      </c>
      <c r="C101" s="11"/>
      <c r="D101" s="12"/>
    </row>
    <row r="102" spans="1:4" ht="30" customHeight="1">
      <c r="A102" s="60" t="s">
        <v>63</v>
      </c>
      <c r="B102" s="76" t="s">
        <v>99</v>
      </c>
      <c r="C102" s="44"/>
      <c r="D102" s="45"/>
    </row>
    <row r="103" spans="1:4" ht="30" customHeight="1">
      <c r="A103" s="60" t="s">
        <v>65</v>
      </c>
      <c r="B103" s="76" t="s">
        <v>100</v>
      </c>
      <c r="C103" s="14"/>
      <c r="D103" s="15"/>
    </row>
    <row r="104" spans="1:4" ht="30" customHeight="1">
      <c r="A104" s="60" t="s">
        <v>67</v>
      </c>
      <c r="B104" s="76" t="s">
        <v>101</v>
      </c>
      <c r="C104" s="44"/>
      <c r="D104" s="45"/>
    </row>
    <row r="105" spans="1:4" ht="30" customHeight="1">
      <c r="A105" s="60" t="s">
        <v>69</v>
      </c>
      <c r="B105" s="76" t="s">
        <v>102</v>
      </c>
      <c r="C105" s="44"/>
      <c r="D105" s="45"/>
    </row>
    <row r="106" spans="1:4" ht="30" customHeight="1">
      <c r="A106" s="63" t="s">
        <v>71</v>
      </c>
      <c r="B106" s="77" t="s">
        <v>103</v>
      </c>
      <c r="C106" s="17"/>
      <c r="D106" s="18"/>
    </row>
    <row r="107" spans="1:4" ht="30" customHeight="1">
      <c r="A107" s="60" t="s">
        <v>74</v>
      </c>
      <c r="B107" s="78" t="s">
        <v>104</v>
      </c>
      <c r="C107" s="21"/>
      <c r="D107" s="22"/>
    </row>
    <row r="108" spans="1:4" ht="30" customHeight="1">
      <c r="A108" s="60" t="s">
        <v>76</v>
      </c>
      <c r="B108" s="78" t="s">
        <v>105</v>
      </c>
      <c r="C108" s="21"/>
      <c r="D108" s="48"/>
    </row>
    <row r="109" spans="1:4" ht="30" customHeight="1">
      <c r="A109" s="60" t="s">
        <v>78</v>
      </c>
      <c r="B109" s="78" t="s">
        <v>106</v>
      </c>
      <c r="C109" s="26"/>
      <c r="D109" s="22"/>
    </row>
    <row r="110" spans="1:4" ht="30" customHeight="1">
      <c r="A110" s="60" t="s">
        <v>81</v>
      </c>
      <c r="B110" s="78" t="s">
        <v>107</v>
      </c>
      <c r="C110" s="23"/>
      <c r="D110" s="24"/>
    </row>
    <row r="111" spans="1:4" ht="30" customHeight="1" thickBot="1">
      <c r="A111" s="79" t="s">
        <v>83</v>
      </c>
      <c r="B111" s="80" t="s">
        <v>108</v>
      </c>
      <c r="C111" s="50"/>
      <c r="D111" s="51"/>
    </row>
    <row r="112" ht="21.75" customHeight="1">
      <c r="A112" s="31" t="s">
        <v>34</v>
      </c>
    </row>
    <row r="113" ht="21.75" customHeight="1">
      <c r="A113" s="31" t="s">
        <v>35</v>
      </c>
    </row>
    <row r="114" ht="21.75" customHeight="1">
      <c r="A114" s="19" t="s">
        <v>37</v>
      </c>
    </row>
    <row r="115" ht="21.75" customHeight="1">
      <c r="A115" s="19" t="s">
        <v>38</v>
      </c>
    </row>
    <row r="116" ht="21.75" customHeight="1"/>
  </sheetData>
  <sheetProtection password="DFD7" sheet="1" objects="1" scenarios="1"/>
  <mergeCells count="8">
    <mergeCell ref="B7:B8"/>
    <mergeCell ref="D7:D8"/>
    <mergeCell ref="B38:B39"/>
    <mergeCell ref="D38:D39"/>
    <mergeCell ref="B99:B100"/>
    <mergeCell ref="D99:D100"/>
    <mergeCell ref="B69:B70"/>
    <mergeCell ref="D69:D70"/>
  </mergeCells>
  <printOptions horizontalCentered="1"/>
  <pageMargins left="0.75" right="0.75" top="0.7874015748031497" bottom="1" header="0" footer="0"/>
  <pageSetup fitToHeight="4" fitToWidth="4" horizontalDpi="600" verticalDpi="600" orientation="landscape" scale="76" r:id="rId1"/>
  <rowBreaks count="2" manualBreakCount="2">
    <brk id="31" min="1" max="3" man="1"/>
    <brk id="62" min="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showGridLines="0" tabSelected="1" zoomScale="50" zoomScaleNormal="50" zoomScalePageLayoutView="0" workbookViewId="0" topLeftCell="A1">
      <selection activeCell="E24" sqref="E24"/>
    </sheetView>
  </sheetViews>
  <sheetFormatPr defaultColWidth="11.421875" defaultRowHeight="12.75"/>
  <cols>
    <col min="1" max="1" width="6.28125" style="3" customWidth="1"/>
    <col min="2" max="2" width="87.00390625" style="3" customWidth="1"/>
    <col min="3" max="3" width="31.57421875" style="3" customWidth="1"/>
    <col min="4" max="4" width="29.421875" style="3" customWidth="1"/>
    <col min="5" max="5" width="30.140625" style="3" bestFit="1" customWidth="1"/>
    <col min="6" max="16384" width="11.421875" style="3" customWidth="1"/>
  </cols>
  <sheetData>
    <row r="1" spans="1:4" ht="21.75" customHeight="1">
      <c r="A1" s="1" t="s">
        <v>0</v>
      </c>
      <c r="B1" s="34"/>
      <c r="C1" s="2"/>
      <c r="D1" s="2"/>
    </row>
    <row r="2" spans="1:4" ht="21.75" customHeight="1">
      <c r="A2" s="1" t="s">
        <v>1</v>
      </c>
      <c r="B2" s="34"/>
      <c r="C2" s="1"/>
      <c r="D2" s="1"/>
    </row>
    <row r="3" spans="1:8" ht="21.75" customHeight="1">
      <c r="A3" s="1" t="s">
        <v>109</v>
      </c>
      <c r="B3" s="34"/>
      <c r="C3" s="1"/>
      <c r="D3" s="1"/>
      <c r="F3" s="4"/>
      <c r="G3" s="4"/>
      <c r="H3" s="4"/>
    </row>
    <row r="4" spans="1:8" ht="21.75" customHeight="1">
      <c r="A4" s="5" t="s">
        <v>58</v>
      </c>
      <c r="B4" s="34"/>
      <c r="C4" s="1"/>
      <c r="D4" s="1"/>
      <c r="F4" s="4"/>
      <c r="G4" s="4"/>
      <c r="H4" s="4"/>
    </row>
    <row r="5" spans="1:4" ht="21.75" customHeight="1">
      <c r="A5" s="6"/>
      <c r="C5" s="2"/>
      <c r="D5" s="2"/>
    </row>
    <row r="6" spans="1:4" ht="21.75" customHeight="1" thickBot="1">
      <c r="A6" s="7" t="s">
        <v>119</v>
      </c>
      <c r="C6" s="2"/>
      <c r="D6" s="2"/>
    </row>
    <row r="7" spans="1:5" ht="20.25">
      <c r="A7" s="52"/>
      <c r="B7" s="91" t="s">
        <v>4</v>
      </c>
      <c r="C7" s="8" t="s">
        <v>5</v>
      </c>
      <c r="D7" s="84" t="s">
        <v>6</v>
      </c>
      <c r="E7" s="53" t="s">
        <v>5</v>
      </c>
    </row>
    <row r="8" spans="1:5" ht="21" thickBot="1">
      <c r="A8" s="54"/>
      <c r="B8" s="92"/>
      <c r="C8" s="9" t="s">
        <v>7</v>
      </c>
      <c r="D8" s="85"/>
      <c r="E8" s="55" t="s">
        <v>60</v>
      </c>
    </row>
    <row r="9" spans="1:5" ht="30" customHeight="1">
      <c r="A9" s="56" t="s">
        <v>61</v>
      </c>
      <c r="B9" s="57" t="s">
        <v>62</v>
      </c>
      <c r="C9" s="58">
        <v>2171.03</v>
      </c>
      <c r="D9" s="59">
        <v>1742.3</v>
      </c>
      <c r="E9" s="59">
        <v>3166.19</v>
      </c>
    </row>
    <row r="10" spans="1:5" ht="30" customHeight="1">
      <c r="A10" s="60" t="s">
        <v>63</v>
      </c>
      <c r="B10" s="61" t="s">
        <v>64</v>
      </c>
      <c r="C10" s="14"/>
      <c r="D10" s="15"/>
      <c r="E10" s="62"/>
    </row>
    <row r="11" spans="1:5" ht="30" customHeight="1">
      <c r="A11" s="60" t="s">
        <v>65</v>
      </c>
      <c r="B11" s="61" t="s">
        <v>66</v>
      </c>
      <c r="C11" s="14">
        <v>55</v>
      </c>
      <c r="D11" s="15">
        <v>55</v>
      </c>
      <c r="E11" s="22">
        <v>55</v>
      </c>
    </row>
    <row r="12" spans="1:5" ht="30" customHeight="1">
      <c r="A12" s="60" t="s">
        <v>67</v>
      </c>
      <c r="B12" s="61" t="s">
        <v>68</v>
      </c>
      <c r="C12" s="14">
        <v>15.24</v>
      </c>
      <c r="D12" s="15">
        <v>15.24</v>
      </c>
      <c r="E12" s="22">
        <v>15.24</v>
      </c>
    </row>
    <row r="13" spans="1:5" s="19" customFormat="1" ht="30" customHeight="1">
      <c r="A13" s="63" t="s">
        <v>69</v>
      </c>
      <c r="B13" s="64" t="s">
        <v>70</v>
      </c>
      <c r="C13" s="17"/>
      <c r="D13" s="18"/>
      <c r="E13" s="65"/>
    </row>
    <row r="14" spans="1:5" ht="30" customHeight="1">
      <c r="A14" s="60" t="s">
        <v>71</v>
      </c>
      <c r="B14" s="66" t="s">
        <v>110</v>
      </c>
      <c r="C14" s="21">
        <v>212.52</v>
      </c>
      <c r="D14" s="22">
        <v>170.02</v>
      </c>
      <c r="E14" s="62" t="s">
        <v>73</v>
      </c>
    </row>
    <row r="15" spans="1:5" s="19" customFormat="1" ht="30" customHeight="1">
      <c r="A15" s="63" t="s">
        <v>74</v>
      </c>
      <c r="B15" s="64" t="s">
        <v>75</v>
      </c>
      <c r="C15" s="17"/>
      <c r="D15" s="18"/>
      <c r="E15" s="65"/>
    </row>
    <row r="16" spans="1:5" ht="30" customHeight="1">
      <c r="A16" s="60" t="s">
        <v>76</v>
      </c>
      <c r="B16" s="66" t="s">
        <v>111</v>
      </c>
      <c r="C16" s="23">
        <v>318.79</v>
      </c>
      <c r="D16" s="24">
        <v>280.54</v>
      </c>
      <c r="E16" s="62" t="s">
        <v>73</v>
      </c>
    </row>
    <row r="17" spans="1:5" ht="30" customHeight="1">
      <c r="A17" s="60" t="s">
        <v>78</v>
      </c>
      <c r="B17" s="66" t="s">
        <v>79</v>
      </c>
      <c r="C17" s="21" t="s">
        <v>80</v>
      </c>
      <c r="D17" s="22"/>
      <c r="E17" s="62" t="s">
        <v>80</v>
      </c>
    </row>
    <row r="18" spans="1:5" ht="30" customHeight="1">
      <c r="A18" s="60" t="s">
        <v>81</v>
      </c>
      <c r="B18" s="66" t="s">
        <v>112</v>
      </c>
      <c r="C18" s="26"/>
      <c r="D18" s="27"/>
      <c r="E18" s="62"/>
    </row>
    <row r="19" spans="1:5" ht="30" customHeight="1" thickBot="1">
      <c r="A19" s="67" t="s">
        <v>83</v>
      </c>
      <c r="B19" s="68" t="s">
        <v>113</v>
      </c>
      <c r="C19" s="29">
        <v>885.8</v>
      </c>
      <c r="D19" s="30">
        <v>173.34</v>
      </c>
      <c r="E19" s="30">
        <v>1220.38</v>
      </c>
    </row>
    <row r="20" spans="1:4" ht="21.75" customHeight="1">
      <c r="A20" s="31" t="s">
        <v>17</v>
      </c>
      <c r="C20" s="32"/>
      <c r="D20" s="32"/>
    </row>
    <row r="21" spans="1:4" ht="21.75" customHeight="1">
      <c r="A21" s="31" t="s">
        <v>18</v>
      </c>
      <c r="C21" s="32"/>
      <c r="D21" s="32"/>
    </row>
    <row r="22" spans="1:4" ht="21.75" customHeight="1">
      <c r="A22" s="69" t="s">
        <v>85</v>
      </c>
      <c r="C22" s="32"/>
      <c r="D22" s="32"/>
    </row>
    <row r="23" spans="1:4" ht="21.75" customHeight="1">
      <c r="A23" s="69" t="s">
        <v>86</v>
      </c>
      <c r="C23" s="32"/>
      <c r="D23" s="32"/>
    </row>
    <row r="24" spans="1:4" ht="21.75" customHeight="1">
      <c r="A24" s="70" t="s">
        <v>87</v>
      </c>
      <c r="C24" s="32"/>
      <c r="D24" s="32"/>
    </row>
    <row r="25" spans="1:4" ht="21.75" customHeight="1">
      <c r="A25" s="33" t="s">
        <v>114</v>
      </c>
      <c r="C25" s="32"/>
      <c r="D25" s="32"/>
    </row>
    <row r="26" spans="1:4" ht="21.75" customHeight="1">
      <c r="A26" s="33" t="s">
        <v>115</v>
      </c>
      <c r="C26" s="32"/>
      <c r="D26" s="32"/>
    </row>
    <row r="27" spans="1:4" ht="21.75" customHeight="1">
      <c r="A27" s="33" t="s">
        <v>116</v>
      </c>
      <c r="C27" s="32"/>
      <c r="D27" s="32"/>
    </row>
    <row r="28" spans="1:3" ht="21.75" customHeight="1">
      <c r="A28" s="33" t="s">
        <v>90</v>
      </c>
      <c r="C28" s="32"/>
    </row>
    <row r="29" ht="21.75" customHeight="1">
      <c r="A29" s="33" t="s">
        <v>91</v>
      </c>
    </row>
    <row r="30" ht="21.75" customHeight="1">
      <c r="A30" s="33"/>
    </row>
    <row r="31" ht="21.75" customHeight="1">
      <c r="A31" s="33"/>
    </row>
    <row r="32" spans="1:4" ht="21.75" customHeight="1">
      <c r="A32" s="1" t="s">
        <v>0</v>
      </c>
      <c r="B32" s="34"/>
      <c r="C32" s="34"/>
      <c r="D32" s="34"/>
    </row>
    <row r="33" spans="1:4" ht="21.75" customHeight="1">
      <c r="A33" s="1" t="s">
        <v>1</v>
      </c>
      <c r="B33" s="34"/>
      <c r="C33" s="34"/>
      <c r="D33" s="34"/>
    </row>
    <row r="34" spans="1:4" ht="21.75" customHeight="1">
      <c r="A34" s="1" t="s">
        <v>2</v>
      </c>
      <c r="B34" s="34"/>
      <c r="C34" s="34"/>
      <c r="D34" s="34"/>
    </row>
    <row r="35" spans="1:4" ht="21.75" customHeight="1">
      <c r="A35" s="5" t="s">
        <v>92</v>
      </c>
      <c r="B35" s="34"/>
      <c r="C35" s="34"/>
      <c r="D35" s="34"/>
    </row>
    <row r="36" spans="1:4" ht="21.75" customHeight="1">
      <c r="A36" s="6"/>
      <c r="C36" s="34"/>
      <c r="D36" s="34"/>
    </row>
    <row r="37" spans="1:4" ht="21.75" customHeight="1" thickBot="1">
      <c r="A37" s="7" t="s">
        <v>119</v>
      </c>
      <c r="C37" s="34"/>
      <c r="D37" s="34"/>
    </row>
    <row r="38" spans="1:5" ht="20.25">
      <c r="A38" s="52"/>
      <c r="B38" s="91" t="s">
        <v>4</v>
      </c>
      <c r="C38" s="8" t="s">
        <v>5</v>
      </c>
      <c r="D38" s="84" t="s">
        <v>6</v>
      </c>
      <c r="E38" s="53" t="s">
        <v>5</v>
      </c>
    </row>
    <row r="39" spans="1:5" ht="21" thickBot="1">
      <c r="A39" s="54"/>
      <c r="B39" s="92"/>
      <c r="C39" s="9" t="s">
        <v>7</v>
      </c>
      <c r="D39" s="85"/>
      <c r="E39" s="55" t="s">
        <v>60</v>
      </c>
    </row>
    <row r="40" spans="1:5" ht="30" customHeight="1">
      <c r="A40" s="56" t="s">
        <v>61</v>
      </c>
      <c r="B40" s="57" t="s">
        <v>62</v>
      </c>
      <c r="C40" s="58">
        <v>2171.03</v>
      </c>
      <c r="D40" s="59">
        <v>1742.3</v>
      </c>
      <c r="E40" s="59">
        <v>3166.19</v>
      </c>
    </row>
    <row r="41" spans="1:5" ht="30" customHeight="1">
      <c r="A41" s="60" t="s">
        <v>63</v>
      </c>
      <c r="B41" s="61" t="s">
        <v>64</v>
      </c>
      <c r="C41" s="14"/>
      <c r="D41" s="15"/>
      <c r="E41" s="62"/>
    </row>
    <row r="42" spans="1:5" ht="30" customHeight="1">
      <c r="A42" s="60" t="s">
        <v>65</v>
      </c>
      <c r="B42" s="61" t="s">
        <v>66</v>
      </c>
      <c r="C42" s="14">
        <v>55</v>
      </c>
      <c r="D42" s="15">
        <v>55</v>
      </c>
      <c r="E42" s="22">
        <v>55</v>
      </c>
    </row>
    <row r="43" spans="1:5" ht="30" customHeight="1">
      <c r="A43" s="60" t="s">
        <v>67</v>
      </c>
      <c r="B43" s="61" t="s">
        <v>68</v>
      </c>
      <c r="C43" s="14">
        <v>15.24</v>
      </c>
      <c r="D43" s="15">
        <v>15.24</v>
      </c>
      <c r="E43" s="22">
        <v>15.24</v>
      </c>
    </row>
    <row r="44" spans="1:5" ht="30" customHeight="1">
      <c r="A44" s="63" t="s">
        <v>69</v>
      </c>
      <c r="B44" s="64" t="s">
        <v>70</v>
      </c>
      <c r="C44" s="17"/>
      <c r="D44" s="18"/>
      <c r="E44" s="65"/>
    </row>
    <row r="45" spans="1:5" ht="30" customHeight="1">
      <c r="A45" s="60" t="s">
        <v>71</v>
      </c>
      <c r="B45" s="66" t="s">
        <v>110</v>
      </c>
      <c r="C45" s="21">
        <v>212.52</v>
      </c>
      <c r="D45" s="22">
        <v>170.02</v>
      </c>
      <c r="E45" s="62" t="s">
        <v>73</v>
      </c>
    </row>
    <row r="46" spans="1:5" ht="30" customHeight="1">
      <c r="A46" s="63" t="s">
        <v>74</v>
      </c>
      <c r="B46" s="64" t="s">
        <v>75</v>
      </c>
      <c r="C46" s="17"/>
      <c r="D46" s="18"/>
      <c r="E46" s="65"/>
    </row>
    <row r="47" spans="1:5" ht="30" customHeight="1">
      <c r="A47" s="60" t="s">
        <v>76</v>
      </c>
      <c r="B47" s="66" t="s">
        <v>111</v>
      </c>
      <c r="C47" s="23">
        <v>318.79</v>
      </c>
      <c r="D47" s="24">
        <v>280.54</v>
      </c>
      <c r="E47" s="62" t="s">
        <v>73</v>
      </c>
    </row>
    <row r="48" spans="1:5" ht="30" customHeight="1">
      <c r="A48" s="60" t="s">
        <v>78</v>
      </c>
      <c r="B48" s="66" t="s">
        <v>79</v>
      </c>
      <c r="C48" s="21" t="s">
        <v>80</v>
      </c>
      <c r="D48" s="22"/>
      <c r="E48" s="62" t="s">
        <v>80</v>
      </c>
    </row>
    <row r="49" spans="1:5" ht="30" customHeight="1">
      <c r="A49" s="60" t="s">
        <v>81</v>
      </c>
      <c r="B49" s="66" t="s">
        <v>112</v>
      </c>
      <c r="C49" s="26"/>
      <c r="D49" s="27"/>
      <c r="E49" s="62"/>
    </row>
    <row r="50" spans="1:5" ht="30" customHeight="1" thickBot="1">
      <c r="A50" s="67" t="s">
        <v>83</v>
      </c>
      <c r="B50" s="68" t="s">
        <v>113</v>
      </c>
      <c r="C50" s="35">
        <v>885.8</v>
      </c>
      <c r="D50" s="36">
        <v>173.34</v>
      </c>
      <c r="E50" s="36">
        <v>1220.38</v>
      </c>
    </row>
    <row r="51" spans="1:4" ht="21.75" customHeight="1">
      <c r="A51" s="31" t="s">
        <v>17</v>
      </c>
      <c r="C51" s="37"/>
      <c r="D51" s="38"/>
    </row>
    <row r="52" spans="1:4" ht="21.75" customHeight="1">
      <c r="A52" s="31" t="s">
        <v>18</v>
      </c>
      <c r="C52" s="37"/>
      <c r="D52" s="38"/>
    </row>
    <row r="53" spans="1:4" ht="21.75" customHeight="1">
      <c r="A53" s="69" t="s">
        <v>85</v>
      </c>
      <c r="C53" s="37"/>
      <c r="D53" s="38"/>
    </row>
    <row r="54" spans="1:4" ht="21.75" customHeight="1">
      <c r="A54" s="69" t="s">
        <v>86</v>
      </c>
      <c r="C54" s="37"/>
      <c r="D54" s="38"/>
    </row>
    <row r="55" spans="1:4" ht="21.75" customHeight="1">
      <c r="A55" s="70" t="s">
        <v>87</v>
      </c>
      <c r="C55" s="37"/>
      <c r="D55" s="38"/>
    </row>
    <row r="56" spans="1:4" ht="21.75" customHeight="1">
      <c r="A56" s="33" t="s">
        <v>114</v>
      </c>
      <c r="C56" s="37"/>
      <c r="D56" s="38"/>
    </row>
    <row r="57" spans="1:4" ht="21.75" customHeight="1">
      <c r="A57" s="33" t="s">
        <v>115</v>
      </c>
      <c r="C57" s="37"/>
      <c r="D57" s="38"/>
    </row>
    <row r="58" spans="1:4" ht="21.75" customHeight="1">
      <c r="A58" s="33" t="s">
        <v>116</v>
      </c>
      <c r="C58" s="37"/>
      <c r="D58" s="38"/>
    </row>
    <row r="59" spans="1:4" ht="21.75" customHeight="1">
      <c r="A59" s="33" t="s">
        <v>90</v>
      </c>
      <c r="C59" s="37"/>
      <c r="D59" s="38"/>
    </row>
    <row r="60" spans="1:4" ht="21.75" customHeight="1">
      <c r="A60" s="33" t="s">
        <v>91</v>
      </c>
      <c r="C60" s="37"/>
      <c r="D60" s="38"/>
    </row>
    <row r="61" spans="1:4" ht="21.75" customHeight="1">
      <c r="A61" s="33"/>
      <c r="C61" s="37"/>
      <c r="D61" s="38"/>
    </row>
    <row r="62" spans="1:4" ht="21.75" customHeight="1">
      <c r="A62" s="33"/>
      <c r="C62" s="37"/>
      <c r="D62" s="38"/>
    </row>
    <row r="63" spans="1:4" ht="21.75" customHeight="1">
      <c r="A63" s="1" t="s">
        <v>0</v>
      </c>
      <c r="B63" s="34"/>
      <c r="C63" s="34"/>
      <c r="D63" s="34"/>
    </row>
    <row r="64" spans="1:4" ht="21.75" customHeight="1">
      <c r="A64" s="1" t="s">
        <v>1</v>
      </c>
      <c r="B64" s="34"/>
      <c r="C64" s="34"/>
      <c r="D64" s="34"/>
    </row>
    <row r="65" spans="1:4" ht="21.75" customHeight="1">
      <c r="A65" s="1" t="s">
        <v>2</v>
      </c>
      <c r="B65" s="34"/>
      <c r="C65" s="34"/>
      <c r="D65" s="34"/>
    </row>
    <row r="66" spans="1:4" ht="21.75" customHeight="1">
      <c r="A66" s="5" t="s">
        <v>50</v>
      </c>
      <c r="B66" s="34"/>
      <c r="C66" s="34"/>
      <c r="D66" s="34"/>
    </row>
    <row r="67" spans="1:4" ht="21.75" customHeight="1">
      <c r="A67" s="6"/>
      <c r="C67" s="34"/>
      <c r="D67" s="34"/>
    </row>
    <row r="68" spans="1:4" ht="21.75" customHeight="1" thickBot="1">
      <c r="A68" s="7" t="s">
        <v>119</v>
      </c>
      <c r="C68" s="34"/>
      <c r="D68" s="34"/>
    </row>
    <row r="69" spans="1:5" ht="20.25">
      <c r="A69" s="52"/>
      <c r="B69" s="91" t="s">
        <v>4</v>
      </c>
      <c r="C69" s="8" t="s">
        <v>5</v>
      </c>
      <c r="D69" s="84" t="s">
        <v>6</v>
      </c>
      <c r="E69" s="53" t="s">
        <v>5</v>
      </c>
    </row>
    <row r="70" spans="1:5" ht="21" thickBot="1">
      <c r="A70" s="54"/>
      <c r="B70" s="92"/>
      <c r="C70" s="39" t="s">
        <v>7</v>
      </c>
      <c r="D70" s="86"/>
      <c r="E70" s="71" t="s">
        <v>60</v>
      </c>
    </row>
    <row r="71" spans="1:5" ht="30" customHeight="1">
      <c r="A71" s="56" t="s">
        <v>61</v>
      </c>
      <c r="B71" s="57" t="s">
        <v>62</v>
      </c>
      <c r="C71" s="72">
        <v>2171.03</v>
      </c>
      <c r="D71" s="73">
        <v>1742.3</v>
      </c>
      <c r="E71" s="73">
        <v>3166.19</v>
      </c>
    </row>
    <row r="72" spans="1:5" ht="30" customHeight="1">
      <c r="A72" s="60" t="s">
        <v>63</v>
      </c>
      <c r="B72" s="61" t="s">
        <v>64</v>
      </c>
      <c r="C72" s="14"/>
      <c r="D72" s="15"/>
      <c r="E72" s="62"/>
    </row>
    <row r="73" spans="1:5" ht="30" customHeight="1">
      <c r="A73" s="60" t="s">
        <v>65</v>
      </c>
      <c r="B73" s="61" t="s">
        <v>66</v>
      </c>
      <c r="C73" s="14">
        <v>55</v>
      </c>
      <c r="D73" s="15">
        <v>55</v>
      </c>
      <c r="E73" s="22">
        <v>55</v>
      </c>
    </row>
    <row r="74" spans="1:5" ht="30" customHeight="1">
      <c r="A74" s="60" t="s">
        <v>67</v>
      </c>
      <c r="B74" s="61" t="s">
        <v>68</v>
      </c>
      <c r="C74" s="14">
        <v>15.24</v>
      </c>
      <c r="D74" s="15">
        <v>15.24</v>
      </c>
      <c r="E74" s="22">
        <v>15.24</v>
      </c>
    </row>
    <row r="75" spans="1:5" ht="30" customHeight="1">
      <c r="A75" s="63" t="s">
        <v>69</v>
      </c>
      <c r="B75" s="64" t="s">
        <v>70</v>
      </c>
      <c r="C75" s="17"/>
      <c r="D75" s="18"/>
      <c r="E75" s="65"/>
    </row>
    <row r="76" spans="1:5" ht="30" customHeight="1">
      <c r="A76" s="60" t="s">
        <v>71</v>
      </c>
      <c r="B76" s="66" t="s">
        <v>110</v>
      </c>
      <c r="C76" s="21">
        <v>212.52</v>
      </c>
      <c r="D76" s="22">
        <v>170.02</v>
      </c>
      <c r="E76" s="62" t="s">
        <v>73</v>
      </c>
    </row>
    <row r="77" spans="1:5" ht="30" customHeight="1">
      <c r="A77" s="63" t="s">
        <v>74</v>
      </c>
      <c r="B77" s="64" t="s">
        <v>75</v>
      </c>
      <c r="C77" s="17"/>
      <c r="D77" s="18"/>
      <c r="E77" s="65"/>
    </row>
    <row r="78" spans="1:5" ht="30" customHeight="1">
      <c r="A78" s="60" t="s">
        <v>76</v>
      </c>
      <c r="B78" s="66" t="s">
        <v>111</v>
      </c>
      <c r="C78" s="23">
        <v>318.79</v>
      </c>
      <c r="D78" s="24">
        <v>280.54</v>
      </c>
      <c r="E78" s="62" t="s">
        <v>73</v>
      </c>
    </row>
    <row r="79" spans="1:5" ht="30" customHeight="1">
      <c r="A79" s="60" t="s">
        <v>78</v>
      </c>
      <c r="B79" s="66" t="s">
        <v>79</v>
      </c>
      <c r="C79" s="21" t="s">
        <v>80</v>
      </c>
      <c r="D79" s="22"/>
      <c r="E79" s="62" t="s">
        <v>80</v>
      </c>
    </row>
    <row r="80" spans="1:5" ht="30" customHeight="1">
      <c r="A80" s="60" t="s">
        <v>81</v>
      </c>
      <c r="B80" s="66" t="s">
        <v>112</v>
      </c>
      <c r="C80" s="26"/>
      <c r="D80" s="27"/>
      <c r="E80" s="62"/>
    </row>
    <row r="81" spans="1:5" ht="30" customHeight="1" thickBot="1">
      <c r="A81" s="67" t="s">
        <v>83</v>
      </c>
      <c r="B81" s="68" t="s">
        <v>113</v>
      </c>
      <c r="C81" s="35">
        <v>885.8</v>
      </c>
      <c r="D81" s="36">
        <v>173.34</v>
      </c>
      <c r="E81" s="36">
        <v>1220.38</v>
      </c>
    </row>
    <row r="82" spans="1:4" ht="21.75" customHeight="1">
      <c r="A82" s="31" t="s">
        <v>17</v>
      </c>
      <c r="C82" s="37"/>
      <c r="D82" s="37"/>
    </row>
    <row r="83" spans="1:4" ht="21.75" customHeight="1">
      <c r="A83" s="31" t="s">
        <v>18</v>
      </c>
      <c r="C83" s="37"/>
      <c r="D83" s="37"/>
    </row>
    <row r="84" spans="1:4" ht="21.75" customHeight="1">
      <c r="A84" s="69" t="s">
        <v>85</v>
      </c>
      <c r="C84" s="37"/>
      <c r="D84" s="37"/>
    </row>
    <row r="85" spans="1:4" ht="21.75" customHeight="1">
      <c r="A85" s="69" t="s">
        <v>86</v>
      </c>
      <c r="C85" s="37"/>
      <c r="D85" s="37"/>
    </row>
    <row r="86" spans="1:4" ht="21.75" customHeight="1">
      <c r="A86" s="70" t="s">
        <v>87</v>
      </c>
      <c r="C86" s="37"/>
      <c r="D86" s="37"/>
    </row>
    <row r="87" spans="1:4" ht="21.75" customHeight="1">
      <c r="A87" s="33" t="s">
        <v>114</v>
      </c>
      <c r="C87" s="37"/>
      <c r="D87" s="37"/>
    </row>
    <row r="88" spans="1:4" ht="21.75" customHeight="1">
      <c r="A88" s="33" t="s">
        <v>115</v>
      </c>
      <c r="C88" s="37"/>
      <c r="D88" s="37"/>
    </row>
    <row r="89" spans="1:4" ht="21.75" customHeight="1">
      <c r="A89" s="33" t="s">
        <v>116</v>
      </c>
      <c r="C89" s="37"/>
      <c r="D89" s="37"/>
    </row>
    <row r="90" spans="1:4" ht="21.75" customHeight="1">
      <c r="A90" s="33" t="s">
        <v>90</v>
      </c>
      <c r="C90" s="37"/>
      <c r="D90" s="37"/>
    </row>
    <row r="91" spans="1:4" ht="21.75" customHeight="1">
      <c r="A91" s="33" t="s">
        <v>91</v>
      </c>
      <c r="C91" s="37"/>
      <c r="D91" s="37"/>
    </row>
    <row r="92" spans="1:4" ht="21.75" customHeight="1">
      <c r="A92" s="33"/>
      <c r="C92" s="37"/>
      <c r="D92" s="37"/>
    </row>
    <row r="93" spans="1:4" ht="21.75" customHeight="1">
      <c r="A93" s="33"/>
      <c r="C93" s="37"/>
      <c r="D93" s="37"/>
    </row>
    <row r="94" spans="1:4" ht="21.75" customHeight="1">
      <c r="A94" s="1" t="s">
        <v>0</v>
      </c>
      <c r="B94" s="34"/>
      <c r="C94" s="34"/>
      <c r="D94" s="34"/>
    </row>
    <row r="95" spans="1:4" ht="21.75" customHeight="1">
      <c r="A95" s="1" t="s">
        <v>1</v>
      </c>
      <c r="B95" s="34"/>
      <c r="C95" s="34"/>
      <c r="D95" s="34"/>
    </row>
    <row r="96" spans="1:6" ht="21.75" customHeight="1">
      <c r="A96" s="5" t="s">
        <v>22</v>
      </c>
      <c r="B96" s="34"/>
      <c r="C96" s="34"/>
      <c r="D96" s="34"/>
      <c r="E96" s="74"/>
      <c r="F96" s="74"/>
    </row>
    <row r="97" spans="1:4" ht="21.75" customHeight="1">
      <c r="A97" s="6"/>
      <c r="C97" s="34"/>
      <c r="D97" s="34"/>
    </row>
    <row r="98" spans="1:4" ht="21.75" customHeight="1" thickBot="1">
      <c r="A98" s="7" t="s">
        <v>119</v>
      </c>
      <c r="C98" s="34"/>
      <c r="D98" s="34"/>
    </row>
    <row r="99" spans="1:4" ht="20.25">
      <c r="A99" s="52"/>
      <c r="B99" s="91" t="s">
        <v>4</v>
      </c>
      <c r="C99" s="8" t="s">
        <v>5</v>
      </c>
      <c r="D99" s="84" t="s">
        <v>6</v>
      </c>
    </row>
    <row r="100" spans="1:4" ht="21" thickBot="1">
      <c r="A100" s="54"/>
      <c r="B100" s="93"/>
      <c r="C100" s="9" t="s">
        <v>7</v>
      </c>
      <c r="D100" s="90"/>
    </row>
    <row r="101" spans="1:4" ht="30" customHeight="1">
      <c r="A101" s="56" t="s">
        <v>61</v>
      </c>
      <c r="B101" s="75" t="s">
        <v>98</v>
      </c>
      <c r="C101" s="11"/>
      <c r="D101" s="12"/>
    </row>
    <row r="102" spans="1:4" ht="30" customHeight="1">
      <c r="A102" s="60" t="s">
        <v>63</v>
      </c>
      <c r="B102" s="76" t="s">
        <v>99</v>
      </c>
      <c r="C102" s="44"/>
      <c r="D102" s="45"/>
    </row>
    <row r="103" spans="1:4" ht="30" customHeight="1">
      <c r="A103" s="60" t="s">
        <v>65</v>
      </c>
      <c r="B103" s="76" t="s">
        <v>100</v>
      </c>
      <c r="C103" s="14"/>
      <c r="D103" s="15"/>
    </row>
    <row r="104" spans="1:4" ht="30" customHeight="1">
      <c r="A104" s="60" t="s">
        <v>67</v>
      </c>
      <c r="B104" s="76" t="s">
        <v>101</v>
      </c>
      <c r="C104" s="44"/>
      <c r="D104" s="45"/>
    </row>
    <row r="105" spans="1:4" ht="30" customHeight="1">
      <c r="A105" s="60" t="s">
        <v>69</v>
      </c>
      <c r="B105" s="76" t="s">
        <v>102</v>
      </c>
      <c r="C105" s="44"/>
      <c r="D105" s="45"/>
    </row>
    <row r="106" spans="1:4" ht="30" customHeight="1">
      <c r="A106" s="63" t="s">
        <v>71</v>
      </c>
      <c r="B106" s="77" t="s">
        <v>103</v>
      </c>
      <c r="C106" s="17"/>
      <c r="D106" s="18"/>
    </row>
    <row r="107" spans="1:4" ht="30" customHeight="1">
      <c r="A107" s="60" t="s">
        <v>74</v>
      </c>
      <c r="B107" s="78" t="s">
        <v>104</v>
      </c>
      <c r="C107" s="21"/>
      <c r="D107" s="22"/>
    </row>
    <row r="108" spans="1:4" ht="30" customHeight="1">
      <c r="A108" s="60" t="s">
        <v>76</v>
      </c>
      <c r="B108" s="78" t="s">
        <v>105</v>
      </c>
      <c r="C108" s="21"/>
      <c r="D108" s="48"/>
    </row>
    <row r="109" spans="1:4" ht="30" customHeight="1">
      <c r="A109" s="60" t="s">
        <v>78</v>
      </c>
      <c r="B109" s="78" t="s">
        <v>106</v>
      </c>
      <c r="C109" s="26"/>
      <c r="D109" s="22"/>
    </row>
    <row r="110" spans="1:4" ht="30" customHeight="1">
      <c r="A110" s="60" t="s">
        <v>81</v>
      </c>
      <c r="B110" s="78" t="s">
        <v>107</v>
      </c>
      <c r="C110" s="23"/>
      <c r="D110" s="24"/>
    </row>
    <row r="111" spans="1:4" ht="30" customHeight="1" thickBot="1">
      <c r="A111" s="79" t="s">
        <v>83</v>
      </c>
      <c r="B111" s="80" t="s">
        <v>108</v>
      </c>
      <c r="C111" s="50"/>
      <c r="D111" s="51"/>
    </row>
    <row r="112" ht="21.75" customHeight="1">
      <c r="A112" s="31" t="s">
        <v>34</v>
      </c>
    </row>
    <row r="113" ht="21.75" customHeight="1">
      <c r="A113" s="31" t="s">
        <v>35</v>
      </c>
    </row>
    <row r="114" ht="21.75" customHeight="1">
      <c r="A114" s="19" t="s">
        <v>37</v>
      </c>
    </row>
    <row r="115" ht="21.75" customHeight="1">
      <c r="A115" s="19" t="s">
        <v>38</v>
      </c>
    </row>
    <row r="116" ht="21.75" customHeight="1"/>
  </sheetData>
  <sheetProtection password="DFD7" sheet="1" objects="1" scenarios="1"/>
  <mergeCells count="8">
    <mergeCell ref="B7:B8"/>
    <mergeCell ref="D7:D8"/>
    <mergeCell ref="B38:B39"/>
    <mergeCell ref="D38:D39"/>
    <mergeCell ref="B99:B100"/>
    <mergeCell ref="D99:D100"/>
    <mergeCell ref="B69:B70"/>
    <mergeCell ref="D69:D70"/>
  </mergeCells>
  <printOptions horizontalCentered="1"/>
  <pageMargins left="0.75" right="0.75" top="0.7874015748031497" bottom="1" header="0" footer="0"/>
  <pageSetup fitToHeight="4" fitToWidth="4" horizontalDpi="600" verticalDpi="600" orientation="landscape" scale="76" r:id="rId1"/>
  <rowBreaks count="2" manualBreakCount="2">
    <brk id="31" min="1" max="3" man="1"/>
    <brk id="62" min="1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="50" zoomScaleNormal="50" zoomScaleSheetLayoutView="40" zoomScalePageLayoutView="0" workbookViewId="0" topLeftCell="A1">
      <selection activeCell="E5" sqref="E5"/>
    </sheetView>
  </sheetViews>
  <sheetFormatPr defaultColWidth="11.421875" defaultRowHeight="12.75"/>
  <cols>
    <col min="1" max="1" width="6.28125" style="3" customWidth="1"/>
    <col min="2" max="2" width="87.00390625" style="3" customWidth="1"/>
    <col min="3" max="3" width="31.57421875" style="3" customWidth="1"/>
    <col min="4" max="4" width="29.421875" style="3" customWidth="1"/>
    <col min="5" max="5" width="30.140625" style="3" bestFit="1" customWidth="1"/>
    <col min="6" max="16384" width="11.421875" style="3" customWidth="1"/>
  </cols>
  <sheetData>
    <row r="1" spans="1:5" ht="21.75" customHeight="1">
      <c r="A1" s="94" t="s">
        <v>0</v>
      </c>
      <c r="B1" s="94"/>
      <c r="C1" s="94"/>
      <c r="D1" s="94"/>
      <c r="E1" s="94"/>
    </row>
    <row r="2" spans="1:5" ht="21.75" customHeight="1">
      <c r="A2" s="94" t="s">
        <v>1</v>
      </c>
      <c r="B2" s="94"/>
      <c r="C2" s="94"/>
      <c r="D2" s="94"/>
      <c r="E2" s="94"/>
    </row>
    <row r="3" spans="1:8" ht="21.75" customHeight="1">
      <c r="A3" s="94" t="s">
        <v>109</v>
      </c>
      <c r="B3" s="94"/>
      <c r="C3" s="94"/>
      <c r="D3" s="94"/>
      <c r="E3" s="94"/>
      <c r="F3" s="4"/>
      <c r="G3" s="4"/>
      <c r="H3" s="4"/>
    </row>
    <row r="4" spans="1:8" ht="21.75" customHeight="1">
      <c r="A4" s="95" t="s">
        <v>58</v>
      </c>
      <c r="B4" s="95"/>
      <c r="C4" s="95"/>
      <c r="D4" s="95"/>
      <c r="E4" s="95"/>
      <c r="F4" s="4"/>
      <c r="G4" s="4"/>
      <c r="H4" s="4"/>
    </row>
    <row r="5" spans="1:4" ht="21.75" customHeight="1">
      <c r="A5" s="6"/>
      <c r="C5" s="2"/>
      <c r="D5" s="2"/>
    </row>
    <row r="6" spans="1:4" ht="21.75" customHeight="1" thickBot="1">
      <c r="A6" s="7" t="s">
        <v>120</v>
      </c>
      <c r="C6" s="2"/>
      <c r="D6" s="2"/>
    </row>
    <row r="7" spans="1:5" ht="20.25">
      <c r="A7" s="52"/>
      <c r="B7" s="91" t="s">
        <v>4</v>
      </c>
      <c r="C7" s="8" t="s">
        <v>5</v>
      </c>
      <c r="D7" s="84" t="s">
        <v>6</v>
      </c>
      <c r="E7" s="53" t="s">
        <v>5</v>
      </c>
    </row>
    <row r="8" spans="1:5" ht="21" thickBot="1">
      <c r="A8" s="54"/>
      <c r="B8" s="92"/>
      <c r="C8" s="9" t="s">
        <v>7</v>
      </c>
      <c r="D8" s="85"/>
      <c r="E8" s="55" t="s">
        <v>60</v>
      </c>
    </row>
    <row r="9" spans="1:5" ht="30" customHeight="1">
      <c r="A9" s="56" t="s">
        <v>61</v>
      </c>
      <c r="B9" s="57" t="s">
        <v>62</v>
      </c>
      <c r="C9" s="58">
        <v>2217.66</v>
      </c>
      <c r="D9" s="59">
        <v>1790.12</v>
      </c>
      <c r="E9" s="59">
        <v>3189.19</v>
      </c>
    </row>
    <row r="10" spans="1:5" ht="30" customHeight="1">
      <c r="A10" s="60" t="s">
        <v>63</v>
      </c>
      <c r="B10" s="61" t="s">
        <v>64</v>
      </c>
      <c r="C10" s="14"/>
      <c r="D10" s="15"/>
      <c r="E10" s="62"/>
    </row>
    <row r="11" spans="1:5" ht="30" customHeight="1">
      <c r="A11" s="60" t="s">
        <v>65</v>
      </c>
      <c r="B11" s="61" t="s">
        <v>66</v>
      </c>
      <c r="C11" s="14">
        <v>55</v>
      </c>
      <c r="D11" s="15">
        <v>55</v>
      </c>
      <c r="E11" s="22">
        <v>55</v>
      </c>
    </row>
    <row r="12" spans="1:5" ht="30" customHeight="1">
      <c r="A12" s="60" t="s">
        <v>67</v>
      </c>
      <c r="B12" s="61" t="s">
        <v>68</v>
      </c>
      <c r="C12" s="14">
        <v>15.24</v>
      </c>
      <c r="D12" s="15">
        <v>15.24</v>
      </c>
      <c r="E12" s="22">
        <v>15.24</v>
      </c>
    </row>
    <row r="13" spans="1:5" s="19" customFormat="1" ht="30" customHeight="1">
      <c r="A13" s="63" t="s">
        <v>69</v>
      </c>
      <c r="B13" s="64" t="s">
        <v>70</v>
      </c>
      <c r="C13" s="17"/>
      <c r="D13" s="18"/>
      <c r="E13" s="65"/>
    </row>
    <row r="14" spans="1:5" ht="30" customHeight="1">
      <c r="A14" s="60" t="s">
        <v>71</v>
      </c>
      <c r="B14" s="66" t="s">
        <v>110</v>
      </c>
      <c r="C14" s="21">
        <v>208.52</v>
      </c>
      <c r="D14" s="22">
        <v>166.82</v>
      </c>
      <c r="E14" s="62" t="s">
        <v>73</v>
      </c>
    </row>
    <row r="15" spans="1:5" s="19" customFormat="1" ht="30" customHeight="1">
      <c r="A15" s="63" t="s">
        <v>74</v>
      </c>
      <c r="B15" s="64" t="s">
        <v>75</v>
      </c>
      <c r="C15" s="17"/>
      <c r="D15" s="18"/>
      <c r="E15" s="65"/>
    </row>
    <row r="16" spans="1:5" ht="30" customHeight="1">
      <c r="A16" s="60" t="s">
        <v>76</v>
      </c>
      <c r="B16" s="66" t="s">
        <v>111</v>
      </c>
      <c r="C16" s="23">
        <v>312.78</v>
      </c>
      <c r="D16" s="24">
        <v>275.25</v>
      </c>
      <c r="E16" s="62" t="s">
        <v>73</v>
      </c>
    </row>
    <row r="17" spans="1:5" ht="30" customHeight="1">
      <c r="A17" s="60" t="s">
        <v>78</v>
      </c>
      <c r="B17" s="66" t="s">
        <v>79</v>
      </c>
      <c r="C17" s="21" t="s">
        <v>80</v>
      </c>
      <c r="D17" s="22"/>
      <c r="E17" s="62" t="s">
        <v>80</v>
      </c>
    </row>
    <row r="18" spans="1:5" ht="30" customHeight="1">
      <c r="A18" s="60" t="s">
        <v>81</v>
      </c>
      <c r="B18" s="66" t="s">
        <v>112</v>
      </c>
      <c r="C18" s="26"/>
      <c r="D18" s="27"/>
      <c r="E18" s="62"/>
    </row>
    <row r="19" spans="1:5" ht="30" customHeight="1" thickBot="1">
      <c r="A19" s="67" t="s">
        <v>83</v>
      </c>
      <c r="B19" s="68" t="s">
        <v>113</v>
      </c>
      <c r="C19" s="29">
        <v>897.48</v>
      </c>
      <c r="D19" s="30">
        <v>175.45</v>
      </c>
      <c r="E19" s="30">
        <v>1237.85</v>
      </c>
    </row>
    <row r="20" spans="1:4" ht="21.75" customHeight="1">
      <c r="A20" s="31" t="s">
        <v>17</v>
      </c>
      <c r="C20" s="32"/>
      <c r="D20" s="32"/>
    </row>
    <row r="21" spans="1:4" ht="21.75" customHeight="1">
      <c r="A21" s="31" t="s">
        <v>18</v>
      </c>
      <c r="C21" s="32"/>
      <c r="D21" s="32"/>
    </row>
    <row r="22" spans="1:4" ht="21.75" customHeight="1">
      <c r="A22" s="69" t="s">
        <v>85</v>
      </c>
      <c r="C22" s="32"/>
      <c r="D22" s="32"/>
    </row>
    <row r="23" spans="1:4" ht="21.75" customHeight="1">
      <c r="A23" s="69" t="s">
        <v>86</v>
      </c>
      <c r="C23" s="32"/>
      <c r="D23" s="32"/>
    </row>
    <row r="24" spans="1:4" ht="21.75" customHeight="1">
      <c r="A24" s="70" t="s">
        <v>87</v>
      </c>
      <c r="C24" s="32"/>
      <c r="D24" s="32"/>
    </row>
    <row r="25" spans="1:4" ht="21.75" customHeight="1">
      <c r="A25" s="33" t="s">
        <v>114</v>
      </c>
      <c r="C25" s="32"/>
      <c r="D25" s="32"/>
    </row>
    <row r="26" spans="1:4" ht="21.75" customHeight="1">
      <c r="A26" s="33" t="s">
        <v>115</v>
      </c>
      <c r="C26" s="32"/>
      <c r="D26" s="32"/>
    </row>
    <row r="27" spans="1:4" ht="21.75" customHeight="1">
      <c r="A27" s="33" t="s">
        <v>116</v>
      </c>
      <c r="C27" s="32"/>
      <c r="D27" s="32"/>
    </row>
    <row r="28" spans="1:3" ht="21.75" customHeight="1">
      <c r="A28" s="33" t="s">
        <v>90</v>
      </c>
      <c r="C28" s="32"/>
    </row>
    <row r="29" ht="21.75" customHeight="1">
      <c r="A29" s="33" t="s">
        <v>91</v>
      </c>
    </row>
    <row r="30" ht="21.75" customHeight="1">
      <c r="A30" s="33"/>
    </row>
    <row r="31" spans="1:5" ht="21.75" customHeight="1">
      <c r="A31" s="94" t="s">
        <v>0</v>
      </c>
      <c r="B31" s="94"/>
      <c r="C31" s="94"/>
      <c r="D31" s="94"/>
      <c r="E31" s="94"/>
    </row>
    <row r="32" spans="1:5" ht="21.75" customHeight="1">
      <c r="A32" s="94" t="s">
        <v>1</v>
      </c>
      <c r="B32" s="94"/>
      <c r="C32" s="94"/>
      <c r="D32" s="94"/>
      <c r="E32" s="94"/>
    </row>
    <row r="33" spans="1:5" ht="21.75" customHeight="1">
      <c r="A33" s="94" t="s">
        <v>2</v>
      </c>
      <c r="B33" s="94"/>
      <c r="C33" s="94"/>
      <c r="D33" s="94"/>
      <c r="E33" s="94"/>
    </row>
    <row r="34" spans="1:5" ht="21.75" customHeight="1">
      <c r="A34" s="95" t="s">
        <v>92</v>
      </c>
      <c r="B34" s="95"/>
      <c r="C34" s="95"/>
      <c r="D34" s="95"/>
      <c r="E34" s="95"/>
    </row>
    <row r="35" spans="1:4" ht="21.75" customHeight="1">
      <c r="A35" s="6"/>
      <c r="C35" s="34"/>
      <c r="D35" s="34"/>
    </row>
    <row r="36" spans="1:4" ht="21.75" customHeight="1" thickBot="1">
      <c r="A36" s="7" t="s">
        <v>120</v>
      </c>
      <c r="C36" s="34"/>
      <c r="D36" s="34"/>
    </row>
    <row r="37" spans="1:5" ht="20.25">
      <c r="A37" s="52"/>
      <c r="B37" s="91" t="s">
        <v>4</v>
      </c>
      <c r="C37" s="8" t="s">
        <v>5</v>
      </c>
      <c r="D37" s="84" t="s">
        <v>6</v>
      </c>
      <c r="E37" s="53" t="s">
        <v>5</v>
      </c>
    </row>
    <row r="38" spans="1:5" ht="21" thickBot="1">
      <c r="A38" s="54"/>
      <c r="B38" s="92"/>
      <c r="C38" s="9" t="s">
        <v>7</v>
      </c>
      <c r="D38" s="85"/>
      <c r="E38" s="55" t="s">
        <v>60</v>
      </c>
    </row>
    <row r="39" spans="1:5" ht="30" customHeight="1">
      <c r="A39" s="56" t="s">
        <v>61</v>
      </c>
      <c r="B39" s="57" t="s">
        <v>62</v>
      </c>
      <c r="C39" s="58">
        <v>2217.66</v>
      </c>
      <c r="D39" s="59">
        <v>1790.12</v>
      </c>
      <c r="E39" s="59">
        <v>3189.19</v>
      </c>
    </row>
    <row r="40" spans="1:5" ht="30" customHeight="1">
      <c r="A40" s="60" t="s">
        <v>63</v>
      </c>
      <c r="B40" s="61" t="s">
        <v>64</v>
      </c>
      <c r="C40" s="14"/>
      <c r="D40" s="15"/>
      <c r="E40" s="62"/>
    </row>
    <row r="41" spans="1:5" ht="30" customHeight="1">
      <c r="A41" s="60" t="s">
        <v>65</v>
      </c>
      <c r="B41" s="61" t="s">
        <v>66</v>
      </c>
      <c r="C41" s="14">
        <v>55</v>
      </c>
      <c r="D41" s="15">
        <v>55</v>
      </c>
      <c r="E41" s="22">
        <v>55</v>
      </c>
    </row>
    <row r="42" spans="1:5" ht="30" customHeight="1">
      <c r="A42" s="60" t="s">
        <v>67</v>
      </c>
      <c r="B42" s="61" t="s">
        <v>68</v>
      </c>
      <c r="C42" s="14">
        <v>15.24</v>
      </c>
      <c r="D42" s="15">
        <v>15.24</v>
      </c>
      <c r="E42" s="22">
        <v>15.24</v>
      </c>
    </row>
    <row r="43" spans="1:5" ht="30" customHeight="1">
      <c r="A43" s="63" t="s">
        <v>69</v>
      </c>
      <c r="B43" s="64" t="s">
        <v>70</v>
      </c>
      <c r="C43" s="17"/>
      <c r="D43" s="18"/>
      <c r="E43" s="65"/>
    </row>
    <row r="44" spans="1:5" ht="30" customHeight="1">
      <c r="A44" s="60" t="s">
        <v>71</v>
      </c>
      <c r="B44" s="66" t="s">
        <v>110</v>
      </c>
      <c r="C44" s="21">
        <v>208.52</v>
      </c>
      <c r="D44" s="22">
        <v>166.82</v>
      </c>
      <c r="E44" s="62" t="s">
        <v>73</v>
      </c>
    </row>
    <row r="45" spans="1:5" ht="30" customHeight="1">
      <c r="A45" s="63" t="s">
        <v>74</v>
      </c>
      <c r="B45" s="64" t="s">
        <v>75</v>
      </c>
      <c r="C45" s="17"/>
      <c r="D45" s="18"/>
      <c r="E45" s="65"/>
    </row>
    <row r="46" spans="1:5" ht="30" customHeight="1">
      <c r="A46" s="60" t="s">
        <v>76</v>
      </c>
      <c r="B46" s="66" t="s">
        <v>111</v>
      </c>
      <c r="C46" s="23">
        <v>312.78</v>
      </c>
      <c r="D46" s="24">
        <v>275.25</v>
      </c>
      <c r="E46" s="62" t="s">
        <v>73</v>
      </c>
    </row>
    <row r="47" spans="1:5" ht="30" customHeight="1">
      <c r="A47" s="60" t="s">
        <v>78</v>
      </c>
      <c r="B47" s="66" t="s">
        <v>79</v>
      </c>
      <c r="C47" s="21" t="s">
        <v>80</v>
      </c>
      <c r="D47" s="22"/>
      <c r="E47" s="62" t="s">
        <v>80</v>
      </c>
    </row>
    <row r="48" spans="1:5" ht="30" customHeight="1">
      <c r="A48" s="60" t="s">
        <v>81</v>
      </c>
      <c r="B48" s="66" t="s">
        <v>112</v>
      </c>
      <c r="C48" s="26"/>
      <c r="D48" s="27"/>
      <c r="E48" s="62"/>
    </row>
    <row r="49" spans="1:5" ht="30" customHeight="1" thickBot="1">
      <c r="A49" s="67" t="s">
        <v>83</v>
      </c>
      <c r="B49" s="68" t="s">
        <v>113</v>
      </c>
      <c r="C49" s="35">
        <v>897.48</v>
      </c>
      <c r="D49" s="36">
        <v>175.45</v>
      </c>
      <c r="E49" s="36">
        <v>1237.85</v>
      </c>
    </row>
    <row r="50" spans="1:4" ht="21.75" customHeight="1">
      <c r="A50" s="31" t="s">
        <v>17</v>
      </c>
      <c r="C50" s="37"/>
      <c r="D50" s="38"/>
    </row>
    <row r="51" spans="1:4" ht="21.75" customHeight="1">
      <c r="A51" s="31" t="s">
        <v>18</v>
      </c>
      <c r="C51" s="37"/>
      <c r="D51" s="38"/>
    </row>
    <row r="52" spans="1:4" ht="21.75" customHeight="1">
      <c r="A52" s="69" t="s">
        <v>85</v>
      </c>
      <c r="C52" s="37"/>
      <c r="D52" s="38"/>
    </row>
    <row r="53" spans="1:4" ht="21.75" customHeight="1">
      <c r="A53" s="69" t="s">
        <v>86</v>
      </c>
      <c r="C53" s="37"/>
      <c r="D53" s="38"/>
    </row>
    <row r="54" spans="1:4" ht="21.75" customHeight="1">
      <c r="A54" s="70" t="s">
        <v>87</v>
      </c>
      <c r="C54" s="37"/>
      <c r="D54" s="38"/>
    </row>
    <row r="55" spans="1:4" ht="21.75" customHeight="1">
      <c r="A55" s="33" t="s">
        <v>114</v>
      </c>
      <c r="C55" s="37"/>
      <c r="D55" s="38"/>
    </row>
    <row r="56" spans="1:4" ht="21.75" customHeight="1">
      <c r="A56" s="33" t="s">
        <v>115</v>
      </c>
      <c r="C56" s="37"/>
      <c r="D56" s="38"/>
    </row>
    <row r="57" spans="1:4" ht="21.75" customHeight="1">
      <c r="A57" s="33" t="s">
        <v>116</v>
      </c>
      <c r="C57" s="37"/>
      <c r="D57" s="38"/>
    </row>
    <row r="58" spans="1:4" ht="21.75" customHeight="1">
      <c r="A58" s="33" t="s">
        <v>90</v>
      </c>
      <c r="C58" s="37"/>
      <c r="D58" s="38"/>
    </row>
    <row r="59" spans="1:4" ht="21.75" customHeight="1">
      <c r="A59" s="33" t="s">
        <v>91</v>
      </c>
      <c r="C59" s="37"/>
      <c r="D59" s="38"/>
    </row>
    <row r="60" spans="1:4" ht="21.75" customHeight="1">
      <c r="A60" s="33"/>
      <c r="C60" s="37"/>
      <c r="D60" s="38"/>
    </row>
    <row r="61" spans="1:5" ht="21.75" customHeight="1">
      <c r="A61" s="94" t="s">
        <v>0</v>
      </c>
      <c r="B61" s="94"/>
      <c r="C61" s="94"/>
      <c r="D61" s="94"/>
      <c r="E61" s="94"/>
    </row>
    <row r="62" spans="1:5" ht="21.75" customHeight="1">
      <c r="A62" s="94" t="s">
        <v>1</v>
      </c>
      <c r="B62" s="94"/>
      <c r="C62" s="94"/>
      <c r="D62" s="94"/>
      <c r="E62" s="94"/>
    </row>
    <row r="63" spans="1:5" ht="21.75" customHeight="1">
      <c r="A63" s="94" t="s">
        <v>2</v>
      </c>
      <c r="B63" s="94"/>
      <c r="C63" s="94"/>
      <c r="D63" s="94"/>
      <c r="E63" s="94"/>
    </row>
    <row r="64" spans="1:5" ht="21.75" customHeight="1">
      <c r="A64" s="95" t="s">
        <v>50</v>
      </c>
      <c r="B64" s="95"/>
      <c r="C64" s="95"/>
      <c r="D64" s="95"/>
      <c r="E64" s="95"/>
    </row>
    <row r="65" spans="1:4" ht="21.75" customHeight="1">
      <c r="A65" s="6"/>
      <c r="C65" s="34"/>
      <c r="D65" s="34"/>
    </row>
    <row r="66" spans="1:4" ht="21.75" customHeight="1" thickBot="1">
      <c r="A66" s="7" t="s">
        <v>120</v>
      </c>
      <c r="C66" s="34"/>
      <c r="D66" s="34"/>
    </row>
    <row r="67" spans="1:5" ht="20.25">
      <c r="A67" s="52"/>
      <c r="B67" s="91" t="s">
        <v>4</v>
      </c>
      <c r="C67" s="8" t="s">
        <v>5</v>
      </c>
      <c r="D67" s="84" t="s">
        <v>6</v>
      </c>
      <c r="E67" s="53" t="s">
        <v>5</v>
      </c>
    </row>
    <row r="68" spans="1:5" ht="21" thickBot="1">
      <c r="A68" s="54"/>
      <c r="B68" s="92"/>
      <c r="C68" s="39" t="s">
        <v>7</v>
      </c>
      <c r="D68" s="86"/>
      <c r="E68" s="71" t="s">
        <v>60</v>
      </c>
    </row>
    <row r="69" spans="1:5" ht="30" customHeight="1">
      <c r="A69" s="56" t="s">
        <v>61</v>
      </c>
      <c r="B69" s="57" t="s">
        <v>62</v>
      </c>
      <c r="C69" s="72">
        <v>2217.66</v>
      </c>
      <c r="D69" s="73">
        <v>1790.12</v>
      </c>
      <c r="E69" s="73">
        <v>3189.19</v>
      </c>
    </row>
    <row r="70" spans="1:5" ht="30" customHeight="1">
      <c r="A70" s="60" t="s">
        <v>63</v>
      </c>
      <c r="B70" s="61" t="s">
        <v>64</v>
      </c>
      <c r="C70" s="14"/>
      <c r="D70" s="15"/>
      <c r="E70" s="62"/>
    </row>
    <row r="71" spans="1:5" ht="30" customHeight="1">
      <c r="A71" s="60" t="s">
        <v>65</v>
      </c>
      <c r="B71" s="61" t="s">
        <v>66</v>
      </c>
      <c r="C71" s="14">
        <v>55</v>
      </c>
      <c r="D71" s="15">
        <v>55</v>
      </c>
      <c r="E71" s="22">
        <v>55</v>
      </c>
    </row>
    <row r="72" spans="1:5" ht="30" customHeight="1">
      <c r="A72" s="60" t="s">
        <v>67</v>
      </c>
      <c r="B72" s="61" t="s">
        <v>68</v>
      </c>
      <c r="C72" s="14">
        <v>15.24</v>
      </c>
      <c r="D72" s="15">
        <v>15.24</v>
      </c>
      <c r="E72" s="22">
        <v>15.24</v>
      </c>
    </row>
    <row r="73" spans="1:5" ht="30" customHeight="1">
      <c r="A73" s="63" t="s">
        <v>69</v>
      </c>
      <c r="B73" s="64" t="s">
        <v>70</v>
      </c>
      <c r="C73" s="17"/>
      <c r="D73" s="18"/>
      <c r="E73" s="65"/>
    </row>
    <row r="74" spans="1:5" ht="30" customHeight="1">
      <c r="A74" s="60" t="s">
        <v>71</v>
      </c>
      <c r="B74" s="66" t="s">
        <v>110</v>
      </c>
      <c r="C74" s="21">
        <v>208.52</v>
      </c>
      <c r="D74" s="22">
        <v>166.82</v>
      </c>
      <c r="E74" s="62" t="s">
        <v>73</v>
      </c>
    </row>
    <row r="75" spans="1:5" ht="30" customHeight="1">
      <c r="A75" s="63" t="s">
        <v>74</v>
      </c>
      <c r="B75" s="64" t="s">
        <v>75</v>
      </c>
      <c r="C75" s="17"/>
      <c r="D75" s="18"/>
      <c r="E75" s="65"/>
    </row>
    <row r="76" spans="1:5" ht="30" customHeight="1">
      <c r="A76" s="60" t="s">
        <v>76</v>
      </c>
      <c r="B76" s="66" t="s">
        <v>111</v>
      </c>
      <c r="C76" s="23">
        <v>312.78</v>
      </c>
      <c r="D76" s="24">
        <v>275.25</v>
      </c>
      <c r="E76" s="62" t="s">
        <v>73</v>
      </c>
    </row>
    <row r="77" spans="1:5" ht="30" customHeight="1">
      <c r="A77" s="60" t="s">
        <v>78</v>
      </c>
      <c r="B77" s="66" t="s">
        <v>79</v>
      </c>
      <c r="C77" s="21" t="s">
        <v>80</v>
      </c>
      <c r="D77" s="22"/>
      <c r="E77" s="62" t="s">
        <v>80</v>
      </c>
    </row>
    <row r="78" spans="1:5" ht="30" customHeight="1">
      <c r="A78" s="60" t="s">
        <v>81</v>
      </c>
      <c r="B78" s="66" t="s">
        <v>112</v>
      </c>
      <c r="C78" s="26"/>
      <c r="D78" s="27"/>
      <c r="E78" s="62"/>
    </row>
    <row r="79" spans="1:5" ht="30" customHeight="1" thickBot="1">
      <c r="A79" s="67" t="s">
        <v>83</v>
      </c>
      <c r="B79" s="68" t="s">
        <v>113</v>
      </c>
      <c r="C79" s="35">
        <v>897.48</v>
      </c>
      <c r="D79" s="36">
        <v>175.45</v>
      </c>
      <c r="E79" s="36">
        <v>1237.85</v>
      </c>
    </row>
    <row r="80" spans="1:4" ht="21.75" customHeight="1">
      <c r="A80" s="31" t="s">
        <v>17</v>
      </c>
      <c r="C80" s="37"/>
      <c r="D80" s="37"/>
    </row>
    <row r="81" spans="1:4" ht="21.75" customHeight="1">
      <c r="A81" s="31" t="s">
        <v>18</v>
      </c>
      <c r="C81" s="37"/>
      <c r="D81" s="37"/>
    </row>
    <row r="82" spans="1:4" ht="21.75" customHeight="1">
      <c r="A82" s="69" t="s">
        <v>85</v>
      </c>
      <c r="C82" s="37"/>
      <c r="D82" s="37"/>
    </row>
    <row r="83" spans="1:4" ht="21.75" customHeight="1">
      <c r="A83" s="69" t="s">
        <v>86</v>
      </c>
      <c r="C83" s="37"/>
      <c r="D83" s="37"/>
    </row>
    <row r="84" spans="1:4" ht="21.75" customHeight="1">
      <c r="A84" s="70" t="s">
        <v>87</v>
      </c>
      <c r="C84" s="37"/>
      <c r="D84" s="37"/>
    </row>
    <row r="85" spans="1:4" ht="21.75" customHeight="1">
      <c r="A85" s="33" t="s">
        <v>114</v>
      </c>
      <c r="C85" s="37"/>
      <c r="D85" s="37"/>
    </row>
    <row r="86" spans="1:4" ht="21.75" customHeight="1">
      <c r="A86" s="33" t="s">
        <v>115</v>
      </c>
      <c r="C86" s="37"/>
      <c r="D86" s="37"/>
    </row>
    <row r="87" spans="1:4" ht="21.75" customHeight="1">
      <c r="A87" s="33" t="s">
        <v>116</v>
      </c>
      <c r="C87" s="37"/>
      <c r="D87" s="37"/>
    </row>
    <row r="88" spans="1:4" ht="21.75" customHeight="1">
      <c r="A88" s="33" t="s">
        <v>90</v>
      </c>
      <c r="C88" s="37"/>
      <c r="D88" s="37"/>
    </row>
    <row r="89" spans="1:4" ht="21.75" customHeight="1">
      <c r="A89" s="33" t="s">
        <v>91</v>
      </c>
      <c r="C89" s="37"/>
      <c r="D89" s="37"/>
    </row>
    <row r="90" spans="1:4" ht="21.75" customHeight="1">
      <c r="A90" s="33"/>
      <c r="C90" s="37"/>
      <c r="D90" s="37"/>
    </row>
    <row r="91" spans="1:5" ht="21.75" customHeight="1">
      <c r="A91" s="94" t="s">
        <v>0</v>
      </c>
      <c r="B91" s="94"/>
      <c r="C91" s="94"/>
      <c r="D91" s="94"/>
      <c r="E91" s="94"/>
    </row>
    <row r="92" spans="1:5" ht="21.75" customHeight="1">
      <c r="A92" s="94" t="s">
        <v>1</v>
      </c>
      <c r="B92" s="94"/>
      <c r="C92" s="94"/>
      <c r="D92" s="94"/>
      <c r="E92" s="94"/>
    </row>
    <row r="93" spans="1:6" ht="21.75" customHeight="1">
      <c r="A93" s="95" t="s">
        <v>22</v>
      </c>
      <c r="B93" s="95"/>
      <c r="C93" s="95"/>
      <c r="D93" s="95"/>
      <c r="E93" s="95"/>
      <c r="F93" s="74"/>
    </row>
    <row r="94" spans="1:4" ht="21.75" customHeight="1">
      <c r="A94" s="6"/>
      <c r="C94" s="34"/>
      <c r="D94" s="34"/>
    </row>
    <row r="95" spans="1:4" ht="21.75" customHeight="1" thickBot="1">
      <c r="A95" s="7" t="s">
        <v>120</v>
      </c>
      <c r="C95" s="34"/>
      <c r="D95" s="34"/>
    </row>
    <row r="96" spans="1:4" ht="20.25">
      <c r="A96" s="52"/>
      <c r="B96" s="91" t="s">
        <v>4</v>
      </c>
      <c r="C96" s="8" t="s">
        <v>5</v>
      </c>
      <c r="D96" s="84" t="s">
        <v>6</v>
      </c>
    </row>
    <row r="97" spans="1:4" ht="21" thickBot="1">
      <c r="A97" s="54"/>
      <c r="B97" s="93"/>
      <c r="C97" s="9" t="s">
        <v>7</v>
      </c>
      <c r="D97" s="90"/>
    </row>
    <row r="98" spans="1:4" ht="30" customHeight="1">
      <c r="A98" s="56" t="s">
        <v>61</v>
      </c>
      <c r="B98" s="75" t="s">
        <v>98</v>
      </c>
      <c r="C98" s="11"/>
      <c r="D98" s="12"/>
    </row>
    <row r="99" spans="1:4" ht="30" customHeight="1">
      <c r="A99" s="60" t="s">
        <v>63</v>
      </c>
      <c r="B99" s="76" t="s">
        <v>99</v>
      </c>
      <c r="C99" s="44"/>
      <c r="D99" s="45"/>
    </row>
    <row r="100" spans="1:4" ht="30" customHeight="1">
      <c r="A100" s="60" t="s">
        <v>65</v>
      </c>
      <c r="B100" s="76" t="s">
        <v>100</v>
      </c>
      <c r="C100" s="14"/>
      <c r="D100" s="15"/>
    </row>
    <row r="101" spans="1:4" ht="30" customHeight="1">
      <c r="A101" s="60" t="s">
        <v>67</v>
      </c>
      <c r="B101" s="76" t="s">
        <v>101</v>
      </c>
      <c r="C101" s="44"/>
      <c r="D101" s="45"/>
    </row>
    <row r="102" spans="1:4" ht="30" customHeight="1">
      <c r="A102" s="60" t="s">
        <v>69</v>
      </c>
      <c r="B102" s="76" t="s">
        <v>102</v>
      </c>
      <c r="C102" s="44"/>
      <c r="D102" s="45"/>
    </row>
    <row r="103" spans="1:4" ht="30" customHeight="1">
      <c r="A103" s="63" t="s">
        <v>71</v>
      </c>
      <c r="B103" s="77" t="s">
        <v>103</v>
      </c>
      <c r="C103" s="17"/>
      <c r="D103" s="18"/>
    </row>
    <row r="104" spans="1:4" ht="30" customHeight="1">
      <c r="A104" s="60" t="s">
        <v>74</v>
      </c>
      <c r="B104" s="78" t="s">
        <v>104</v>
      </c>
      <c r="C104" s="21"/>
      <c r="D104" s="22"/>
    </row>
    <row r="105" spans="1:4" ht="30" customHeight="1">
      <c r="A105" s="60" t="s">
        <v>76</v>
      </c>
      <c r="B105" s="78" t="s">
        <v>105</v>
      </c>
      <c r="C105" s="21"/>
      <c r="D105" s="48"/>
    </row>
    <row r="106" spans="1:4" ht="30" customHeight="1">
      <c r="A106" s="60" t="s">
        <v>78</v>
      </c>
      <c r="B106" s="78" t="s">
        <v>106</v>
      </c>
      <c r="C106" s="26"/>
      <c r="D106" s="22"/>
    </row>
    <row r="107" spans="1:4" ht="30" customHeight="1">
      <c r="A107" s="60" t="s">
        <v>81</v>
      </c>
      <c r="B107" s="78" t="s">
        <v>107</v>
      </c>
      <c r="C107" s="23"/>
      <c r="D107" s="24"/>
    </row>
    <row r="108" spans="1:4" ht="30" customHeight="1" thickBot="1">
      <c r="A108" s="79" t="s">
        <v>83</v>
      </c>
      <c r="B108" s="80" t="s">
        <v>108</v>
      </c>
      <c r="C108" s="50"/>
      <c r="D108" s="51"/>
    </row>
    <row r="109" ht="21.75" customHeight="1">
      <c r="A109" s="31" t="s">
        <v>34</v>
      </c>
    </row>
    <row r="110" ht="21.75" customHeight="1">
      <c r="A110" s="31" t="s">
        <v>35</v>
      </c>
    </row>
    <row r="111" ht="21.75" customHeight="1">
      <c r="A111" s="19" t="s">
        <v>37</v>
      </c>
    </row>
    <row r="112" ht="21.75" customHeight="1">
      <c r="A112" s="19" t="s">
        <v>38</v>
      </c>
    </row>
    <row r="113" ht="21.75" customHeight="1"/>
  </sheetData>
  <sheetProtection password="DFD7" sheet="1" objects="1" scenarios="1"/>
  <mergeCells count="23">
    <mergeCell ref="A63:E63"/>
    <mergeCell ref="A64:E64"/>
    <mergeCell ref="A1:E1"/>
    <mergeCell ref="A2:E2"/>
    <mergeCell ref="A3:E3"/>
    <mergeCell ref="A4:E4"/>
    <mergeCell ref="A61:E61"/>
    <mergeCell ref="A62:E62"/>
    <mergeCell ref="B96:B97"/>
    <mergeCell ref="D96:D97"/>
    <mergeCell ref="B67:B68"/>
    <mergeCell ref="D67:D68"/>
    <mergeCell ref="A91:E91"/>
    <mergeCell ref="A92:E92"/>
    <mergeCell ref="A93:E93"/>
    <mergeCell ref="B7:B8"/>
    <mergeCell ref="D7:D8"/>
    <mergeCell ref="B37:B38"/>
    <mergeCell ref="D37:D38"/>
    <mergeCell ref="A31:E31"/>
    <mergeCell ref="A32:E32"/>
    <mergeCell ref="A33:E33"/>
    <mergeCell ref="A34:E34"/>
  </mergeCells>
  <printOptions horizontalCentered="1" verticalCentered="1"/>
  <pageMargins left="0.75" right="0.75" top="1" bottom="1" header="0" footer="0"/>
  <pageSetup fitToHeight="4" fitToWidth="4" horizontalDpi="600" verticalDpi="600" orientation="landscape" scale="71" r:id="rId1"/>
  <rowBreaks count="3" manualBreakCount="3">
    <brk id="30" max="4" man="1"/>
    <brk id="60" max="4" man="1"/>
    <brk id="9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2005-02-22T18:50:02Z</dcterms:created>
  <dcterms:modified xsi:type="dcterms:W3CDTF">2020-03-06T16:49:17Z</dcterms:modified>
  <cp:category/>
  <cp:version/>
  <cp:contentType/>
  <cp:contentStatus/>
</cp:coreProperties>
</file>