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5c/cxB1TA9FbubqUGwOl8CsyUtLuOilyA0n/o5HIcCTlfExBw6L6GIIVqTzxF+W50RvwJNxpEAcfrXl/y7DoQ==" workbookSaltValue="313hzORSb1t0cnoEI0AnVw==" workbookSpinCount="100000" lockStructure="1"/>
  <bookViews>
    <workbookView xWindow="0" yWindow="0" windowWidth="20490" windowHeight="7755" firstSheet="10" activeTab="16"/>
  </bookViews>
  <sheets>
    <sheet name="Enero 1 - 3" sheetId="1" r:id="rId1"/>
    <sheet name="Enero 4 - 5" sheetId="2" r:id="rId2"/>
    <sheet name="Enero 6 - 31" sheetId="3" r:id="rId3"/>
    <sheet name="Febrero" sheetId="4" r:id="rId4"/>
    <sheet name="Marzo" sheetId="5" r:id="rId5"/>
    <sheet name="Abril 1 - 4" sheetId="6" r:id="rId6"/>
    <sheet name="Abril 5 - 30" sheetId="7" r:id="rId7"/>
    <sheet name="Mayo 1-20" sheetId="8" r:id="rId8"/>
    <sheet name="Mayo 21-27" sheetId="9" r:id="rId9"/>
    <sheet name="Mayo 28-31" sheetId="10" r:id="rId10"/>
    <sheet name="Junio 1-3" sheetId="11" r:id="rId11"/>
    <sheet name="Junio 4-10" sheetId="12" r:id="rId12"/>
    <sheet name="Junio 11-30" sheetId="13" r:id="rId13"/>
    <sheet name="Julio 1-27" sheetId="14" r:id="rId14"/>
    <sheet name="Julio 28-31" sheetId="23" r:id="rId15"/>
    <sheet name="Agosto 1-27" sheetId="16" r:id="rId16"/>
    <sheet name="Agosto 28-31" sheetId="24" r:id="rId17"/>
    <sheet name="Septiembre" sheetId="18" r:id="rId18"/>
    <sheet name="Octubre" sheetId="19" r:id="rId19"/>
    <sheet name="Noviembre 1-2" sheetId="20" r:id="rId20"/>
    <sheet name="Noviembre 3-30" sheetId="22" r:id="rId21"/>
    <sheet name="Diciembre" sheetId="21" r:id="rId22"/>
  </sheets>
  <externalReferences>
    <externalReference r:id="rId2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4" l="1"/>
  <c r="F22" i="24" s="1"/>
  <c r="H22" i="24" s="1"/>
  <c r="D21" i="24"/>
  <c r="H21" i="24" s="1"/>
  <c r="I21" i="24" s="1"/>
  <c r="J18" i="24"/>
  <c r="H18" i="24"/>
  <c r="G18" i="24" s="1"/>
  <c r="F18" i="24"/>
  <c r="D18" i="24"/>
  <c r="C18" i="24" s="1"/>
  <c r="F17" i="24"/>
  <c r="H17" i="24" s="1"/>
  <c r="D17" i="24"/>
  <c r="C17" i="24" s="1"/>
  <c r="J16" i="24"/>
  <c r="J20" i="24" s="1"/>
  <c r="F16" i="24"/>
  <c r="D16" i="24"/>
  <c r="D20" i="24" s="1"/>
  <c r="F15" i="24"/>
  <c r="J15" i="24" s="1"/>
  <c r="D15" i="24"/>
  <c r="H15" i="24" s="1"/>
  <c r="D13" i="24"/>
  <c r="H13" i="24" s="1"/>
  <c r="J12" i="24"/>
  <c r="H12" i="24"/>
  <c r="I12" i="24" s="1"/>
  <c r="G12" i="24"/>
  <c r="F12" i="24"/>
  <c r="D12" i="24"/>
  <c r="C12" i="24" s="1"/>
  <c r="J11" i="24"/>
  <c r="F11" i="24"/>
  <c r="E11" i="24"/>
  <c r="D11" i="24"/>
  <c r="H11" i="24" s="1"/>
  <c r="I10" i="24"/>
  <c r="H10" i="24"/>
  <c r="G10" i="24"/>
  <c r="F10" i="24"/>
  <c r="J10" i="24" s="1"/>
  <c r="J9" i="24"/>
  <c r="I9" i="24"/>
  <c r="H9" i="24"/>
  <c r="G9" i="24"/>
  <c r="J8" i="24"/>
  <c r="I8" i="24"/>
  <c r="H8" i="24"/>
  <c r="H14" i="24" s="1"/>
  <c r="G8" i="24"/>
  <c r="F8" i="24"/>
  <c r="E8" i="24"/>
  <c r="D8" i="24"/>
  <c r="D14" i="24" s="1"/>
  <c r="D19" i="24" s="1"/>
  <c r="C8" i="24"/>
  <c r="J5" i="24"/>
  <c r="H5" i="24"/>
  <c r="B1" i="24"/>
  <c r="C20" i="24" l="1"/>
  <c r="F20" i="24"/>
  <c r="E20" i="24"/>
  <c r="J17" i="24"/>
  <c r="I17" i="24"/>
  <c r="E14" i="24"/>
  <c r="J22" i="24"/>
  <c r="I22" i="24"/>
  <c r="I11" i="24"/>
  <c r="I14" i="24" s="1"/>
  <c r="I19" i="24" s="1"/>
  <c r="E12" i="24"/>
  <c r="E13" i="24"/>
  <c r="F13" i="24" s="1"/>
  <c r="J13" i="24" s="1"/>
  <c r="J14" i="24" s="1"/>
  <c r="J19" i="24" s="1"/>
  <c r="I13" i="24"/>
  <c r="E15" i="24"/>
  <c r="I15" i="24" s="1"/>
  <c r="E16" i="24"/>
  <c r="I16" i="24" s="1"/>
  <c r="E17" i="24"/>
  <c r="G17" i="24" s="1"/>
  <c r="E18" i="24"/>
  <c r="I18" i="24"/>
  <c r="E21" i="24"/>
  <c r="C22" i="24"/>
  <c r="C11" i="24"/>
  <c r="G11" i="24" s="1"/>
  <c r="G14" i="24" s="1"/>
  <c r="G19" i="24" s="1"/>
  <c r="C13" i="24"/>
  <c r="G13" i="24" s="1"/>
  <c r="C15" i="24"/>
  <c r="G15" i="24" s="1"/>
  <c r="C16" i="24"/>
  <c r="G16" i="24" s="1"/>
  <c r="G20" i="24" s="1"/>
  <c r="C21" i="24"/>
  <c r="G21" i="24" s="1"/>
  <c r="E22" i="24"/>
  <c r="G22" i="24" s="1"/>
  <c r="H16" i="24"/>
  <c r="H20" i="24" s="1"/>
  <c r="I20" i="24" s="1"/>
  <c r="E19" i="24" l="1"/>
  <c r="H19" i="24"/>
  <c r="F14" i="24"/>
  <c r="F19" i="24" s="1"/>
  <c r="C14" i="24"/>
  <c r="C19" i="24" s="1"/>
</calcChain>
</file>

<file path=xl/sharedStrings.xml><?xml version="1.0" encoding="utf-8"?>
<sst xmlns="http://schemas.openxmlformats.org/spreadsheetml/2006/main" count="3000" uniqueCount="86">
  <si>
    <t>Vigencia: 1° de Enero; 00:00horas</t>
  </si>
  <si>
    <t>ESTRUCTURA DE PRECIOS DE COMBUSTIBLES LÍQUIDOS PARA ZONAS DE FRONTERA</t>
  </si>
  <si>
    <t>DEPARTAMENTO DE AMAZONAS</t>
  </si>
  <si>
    <t>Con cupo ZDF</t>
  </si>
  <si>
    <t>Por encima del cupo*</t>
  </si>
  <si>
    <t>Planta de Abasto: Leticia</t>
  </si>
  <si>
    <t>ID</t>
  </si>
  <si>
    <t>Ítem</t>
  </si>
  <si>
    <t>Gasolina Corriente</t>
  </si>
  <si>
    <t>B10</t>
  </si>
  <si>
    <t>$/Galón</t>
  </si>
  <si>
    <t>IP</t>
  </si>
  <si>
    <t>Ingreso al Productor</t>
  </si>
  <si>
    <t>PN</t>
  </si>
  <si>
    <t>Impuesto Nacional a la gasolina y al ACPM</t>
  </si>
  <si>
    <t>Tt</t>
  </si>
  <si>
    <t>Tarifa de transporte (poliductos y biocombustibles)</t>
  </si>
  <si>
    <t>(3)</t>
  </si>
  <si>
    <t>Cc</t>
  </si>
  <si>
    <t xml:space="preserve">Recuperación costos </t>
  </si>
  <si>
    <t>Tma</t>
  </si>
  <si>
    <t>Tarifa de marcación (1)</t>
  </si>
  <si>
    <t>Margen plan de continuidad</t>
  </si>
  <si>
    <t>PMI</t>
  </si>
  <si>
    <t>Precio Máx. de Venta al Distribuidor Mayorista</t>
  </si>
  <si>
    <t>MPN</t>
  </si>
  <si>
    <t>Costo de la utilización de la planta de abastecimiento de Neiva</t>
  </si>
  <si>
    <t>**</t>
  </si>
  <si>
    <t>MD</t>
  </si>
  <si>
    <t>Margen del distribuidor mayorista planta Leticia</t>
  </si>
  <si>
    <t>***</t>
  </si>
  <si>
    <t>TPL</t>
  </si>
  <si>
    <t>Tarifa de transporte vía fluvial entre Puerto Asis y Leticia</t>
  </si>
  <si>
    <t>****</t>
  </si>
  <si>
    <t>PS</t>
  </si>
  <si>
    <t>Sobretasa*****</t>
  </si>
  <si>
    <t>*****</t>
  </si>
  <si>
    <t>PMIL</t>
  </si>
  <si>
    <t>Precio Máximo en Planta en la cuidad de Leticia</t>
  </si>
  <si>
    <t>MDM</t>
  </si>
  <si>
    <t>Margen del distribuidor minorista</t>
  </si>
  <si>
    <t>E</t>
  </si>
  <si>
    <t>Pérdida por evaporación</t>
  </si>
  <si>
    <t>******</t>
  </si>
  <si>
    <t>N.A</t>
  </si>
  <si>
    <t>FI</t>
  </si>
  <si>
    <t>Transporte planta abasto mayorista a estación</t>
  </si>
  <si>
    <t>*******</t>
  </si>
  <si>
    <t>PMV</t>
  </si>
  <si>
    <t xml:space="preserve">Precio de Venta al público por galón </t>
  </si>
  <si>
    <t>Ver Nota Informativa</t>
  </si>
  <si>
    <t>(2)</t>
  </si>
  <si>
    <t>Abastecimiento desde Neiva</t>
  </si>
  <si>
    <t>*</t>
  </si>
  <si>
    <t>Para ventas sobre el cupo a estaciones de servicio, previa autorización del Ministerio de Minas y Energía, aplica la estructura nacional</t>
  </si>
  <si>
    <t>El rubro será fijado de común acuerdo entre el Cesionario y el distribuidor mayorista al cual cedan las actividades de distribución, para lo cual presentarán al Ministerio de Minas y Energía - Dirección de Hidrocarburos la información respectiva</t>
  </si>
  <si>
    <t>Será el señalado en la Resolución 182336 del 28 de 2011 y 91657 de 2012, o en la norma que la modifique o sustituya</t>
  </si>
  <si>
    <t>Este rubro corresponde al valor de la tarifa de transporte vía fluvial entre la Ciudad de Puerto Asís y Leticia en el caso en que se utilice esta ruta para el abastecimiento del departamento. El cesionario y el distribuidor mayorista al cual cedan las actividades de distribución, deberán fijar la misma, para lo cual presentarán para aprobación del Ministerio de Minas y Energía - Dirección de Hidrocarburos el estudio de costos respectivo</t>
  </si>
  <si>
    <t xml:space="preserve">Valor de referencia de sobretasa según Resolución vigente de Minminas. </t>
  </si>
  <si>
    <t>Corresponde a la pérdida por evaporación de que trata la Ley 26 de 1989, definida como el 0.4% del Precio Máximo de Venta en Planta de Abastecimiento Mayorista.</t>
  </si>
  <si>
    <t>Será el valor correspondiente al Flete desde la Planta de Abastecimiento de Leticia hasta las estaciones de servicio de los diferentes municipios. Este valor será definido por el Comité Local de Precios del respectivo municipio</t>
  </si>
  <si>
    <t>(1)</t>
  </si>
  <si>
    <t>En los departamentos y en las circunstancias donde se aplique doble marcación se deberá cobrar una tarifa adicional de $3.5 por galón.</t>
  </si>
  <si>
    <t xml:space="preserve">(3) </t>
  </si>
  <si>
    <t>Según punto de entrega</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</si>
  <si>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</si>
  <si>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</si>
  <si>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6° de Enero; 00:00horas</t>
  </si>
  <si>
    <t>Vigencia: 1° de Febrero; 00:00horas</t>
  </si>
  <si>
    <t>Vigencia: 1° de Abril; 00:00horas</t>
  </si>
  <si>
    <t>Vigencia: 1° de Marzo; 00:00horas</t>
  </si>
  <si>
    <t>Vigencia: 5 de Abril; 00:00horas</t>
  </si>
  <si>
    <t>Vigencia: 1° de Mayo; 00:00horas</t>
  </si>
  <si>
    <t>Vigencia: 21 de Mayo; 00:00horas</t>
  </si>
  <si>
    <t>Vigencia: 28 de Mayo; 00:00horas</t>
  </si>
  <si>
    <t>Vigencia: 1° de junio; 00:00horas</t>
  </si>
  <si>
    <t>Vigencia: 4 de junio; 00:00horas</t>
  </si>
  <si>
    <t>Vigencia: 11 de junio; 00:00horas</t>
  </si>
  <si>
    <t>Vigencia: 1 de julio; 00:00horas</t>
  </si>
  <si>
    <t>Vigencia: 1 de agosto; 00:00horas</t>
  </si>
  <si>
    <t>Vigencia: 1° de septiembre de 2016; 00:00horas</t>
  </si>
  <si>
    <t>Vigencia: 1° de octubre de 2016; 00:00horas</t>
  </si>
  <si>
    <t>Vigencia: 1° de noviembre de 2016; 00:00horas</t>
  </si>
  <si>
    <t>Vigencia: 1° de diciembre de 2016; 00:00horas</t>
  </si>
  <si>
    <t>Vigencia: 3 de noviembre de 2016; 00:00horas</t>
  </si>
  <si>
    <t>Vigencia: 28 de julio;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</si>
</sst>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quot;Oxigenada&quot;\ \8\%"/>
    <numFmt numFmtId="166" formatCode="&quot;Oxigenada&quot;\ \10\%"/>
    <numFmt numFmtId="167" formatCode="_-* #,##0.00_-;\-* #,##0.00_-;_-* &quot;-&quot;??_-;_-@_-"/>
    <numFmt numFmtId="168" formatCode="&quot;Oxigenada&quot;\ \6\%"/>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name val="Calibri"/>
      <family val="2"/>
      <scheme val="minor"/>
    </font>
    <font>
      <b/>
      <sz val="10"/>
      <color rgb="FF92D050"/>
      <name val="Calibri"/>
      <family val="2"/>
      <scheme val="minor"/>
    </font>
    <font>
      <b/>
      <sz val="10"/>
      <color theme="0"/>
      <name val="Calibri"/>
      <family val="2"/>
      <scheme val="minor"/>
    </font>
    <font>
      <b/>
      <sz val="10"/>
      <color theme="0" tint="-4.9989318521683403E-2"/>
      <name val="Calibri"/>
      <family val="2"/>
      <scheme val="minor"/>
    </font>
    <font>
      <b/>
      <sz val="10"/>
      <color rgb="FFFF0000"/>
      <name val="Calibri"/>
      <family val="2"/>
      <scheme val="minor"/>
    </font>
    <font>
      <u/>
      <sz val="8.8000000000000007"/>
      <color theme="10"/>
      <name val="Calibri"/>
      <family val="2"/>
    </font>
    <font>
      <sz val="10"/>
      <name val="Calibri"/>
      <family val="2"/>
      <scheme val="minor"/>
    </font>
    <font>
      <b/>
      <sz val="11"/>
      <color rgb="FFFF0000"/>
      <name val="Calibri"/>
      <family val="2"/>
      <scheme val="minor"/>
    </font>
    <font>
      <b/>
      <sz val="10"/>
      <color indexed="10"/>
      <name val="Calibri"/>
      <family val="2"/>
    </font>
  </fonts>
  <fills count="6">
    <fill>
      <patternFill patternType="none"/>
    </fill>
    <fill>
      <patternFill patternType="gray125"/>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s>
  <borders count="23">
    <border>
      <left/>
      <right/>
      <top/>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right/>
      <top style="double">
        <color rgb="FF92D050"/>
      </top>
      <bottom style="dotted">
        <color rgb="FF92D050"/>
      </bottom>
      <diagonal/>
    </border>
    <border>
      <left/>
      <right style="dotted">
        <color rgb="FF92D050"/>
      </right>
      <top style="double">
        <color rgb="FF92D050"/>
      </top>
      <bottom style="dotted">
        <color rgb="FF92D050"/>
      </bottom>
      <diagonal/>
    </border>
    <border>
      <left style="double">
        <color rgb="FF92D050"/>
      </left>
      <right style="dotted">
        <color rgb="FF92D050"/>
      </right>
      <top style="dotted">
        <color rgb="FF92D050"/>
      </top>
      <bottom style="dotted">
        <color rgb="FF92D050"/>
      </bottom>
      <diagonal/>
    </border>
    <border>
      <left style="dotted">
        <color rgb="FF92D050"/>
      </left>
      <right style="double">
        <color rgb="FF92D050"/>
      </right>
      <top style="dotted">
        <color rgb="FF92D050"/>
      </top>
      <bottom style="dotted">
        <color rgb="FF92D050"/>
      </bottom>
      <diagonal/>
    </border>
    <border>
      <left/>
      <right/>
      <top style="dotted">
        <color rgb="FF92D050"/>
      </top>
      <bottom style="dotted">
        <color rgb="FF92D050"/>
      </bottom>
      <diagonal/>
    </border>
    <border>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right style="dotted">
        <color rgb="FF92D050"/>
      </right>
      <top style="dotted">
        <color rgb="FF92D050"/>
      </top>
      <bottom style="double">
        <color rgb="FF92D050"/>
      </bottom>
      <diagonal/>
    </border>
    <border>
      <left style="double">
        <color rgb="FF92D050"/>
      </left>
      <right/>
      <top style="double">
        <color rgb="FF92D050"/>
      </top>
      <bottom/>
      <diagonal/>
    </border>
    <border>
      <left/>
      <right/>
      <top style="double">
        <color rgb="FF92D050"/>
      </top>
      <bottom/>
      <diagonal/>
    </border>
    <border>
      <left/>
      <right style="double">
        <color rgb="FF92D050"/>
      </right>
      <top style="double">
        <color rgb="FF92D050"/>
      </top>
      <bottom/>
      <diagonal/>
    </border>
    <border>
      <left style="double">
        <color rgb="FF92D050"/>
      </left>
      <right/>
      <top/>
      <bottom style="dotted">
        <color rgb="FF92D050"/>
      </bottom>
      <diagonal/>
    </border>
    <border>
      <left/>
      <right/>
      <top/>
      <bottom style="dotted">
        <color rgb="FF92D050"/>
      </bottom>
      <diagonal/>
    </border>
    <border>
      <left/>
      <right style="double">
        <color rgb="FF92D050"/>
      </right>
      <top/>
      <bottom style="dotted">
        <color rgb="FF92D050"/>
      </bottom>
      <diagonal/>
    </border>
    <border>
      <left style="double">
        <color rgb="FF92D050"/>
      </left>
      <right/>
      <top style="dotted">
        <color rgb="FF92D050"/>
      </top>
      <bottom style="dotted">
        <color rgb="FF92D050"/>
      </bottom>
      <diagonal/>
    </border>
    <border>
      <left style="dotted">
        <color rgb="FF92D050"/>
      </left>
      <right/>
      <top style="dotted">
        <color rgb="FF92D050"/>
      </top>
      <bottom style="dotted">
        <color rgb="FF92D050"/>
      </bottom>
      <diagonal/>
    </border>
    <border>
      <left style="double">
        <color rgb="FF92D050"/>
      </left>
      <right/>
      <top style="dotted">
        <color rgb="FF92D050"/>
      </top>
      <bottom style="double">
        <color rgb="FF92D050"/>
      </bottom>
      <diagonal/>
    </border>
    <border>
      <left style="dotted">
        <color rgb="FF92D050"/>
      </left>
      <right/>
      <top style="dotted">
        <color rgb="FF92D050"/>
      </top>
      <bottom style="double">
        <color rgb="FF92D050"/>
      </bottom>
      <diagonal/>
    </border>
    <border>
      <left/>
      <right/>
      <top style="dotted">
        <color rgb="FF92D050"/>
      </top>
      <bottom style="double">
        <color rgb="FF92D050"/>
      </bottom>
      <diagonal/>
    </border>
  </borders>
  <cellStyleXfs count="5">
    <xf numFmtId="0" fontId="0" fillId="0" borderId="0"/>
    <xf numFmtId="164" fontId="1" fillId="0" borderId="0" applyFont="0" applyFill="0" applyBorder="0" applyAlignment="0" applyProtection="0"/>
    <xf numFmtId="0" fontId="4" fillId="0" borderId="0"/>
    <xf numFmtId="167" fontId="4" fillId="0" borderId="0" applyFont="0" applyFill="0" applyBorder="0" applyAlignment="0" applyProtection="0"/>
    <xf numFmtId="0" fontId="10" fillId="0" borderId="0" applyNumberFormat="0" applyFill="0" applyBorder="0" applyAlignment="0" applyProtection="0">
      <alignment vertical="top"/>
      <protection locked="0"/>
    </xf>
  </cellStyleXfs>
  <cellXfs count="118">
    <xf numFmtId="0" fontId="0" fillId="0" borderId="0" xfId="0"/>
    <xf numFmtId="0" fontId="5" fillId="0" borderId="0" xfId="2" applyFont="1" applyFill="1" applyAlignment="1" applyProtection="1">
      <alignment vertical="center"/>
      <protection hidden="1"/>
    </xf>
    <xf numFmtId="0" fontId="5" fillId="0" borderId="0" xfId="2" applyFont="1" applyFill="1" applyAlignment="1" applyProtection="1">
      <alignment horizontal="left" vertical="center"/>
      <protection hidden="1"/>
    </xf>
    <xf numFmtId="0" fontId="5" fillId="0" borderId="0" xfId="2" applyFont="1" applyAlignment="1" applyProtection="1">
      <alignment vertical="center"/>
      <protection hidden="1"/>
    </xf>
    <xf numFmtId="0" fontId="3" fillId="0" borderId="0" xfId="0" applyFont="1" applyProtection="1">
      <protection hidden="1"/>
    </xf>
    <xf numFmtId="0" fontId="5" fillId="0" borderId="0" xfId="2" applyFont="1" applyFill="1" applyBorder="1" applyAlignment="1" applyProtection="1">
      <alignment vertical="center"/>
      <protection hidden="1"/>
    </xf>
    <xf numFmtId="0" fontId="5" fillId="0" borderId="0" xfId="2" quotePrefix="1" applyFont="1" applyFill="1" applyBorder="1" applyAlignment="1" applyProtection="1">
      <alignment vertical="center" wrapText="1"/>
      <protection hidden="1"/>
    </xf>
    <xf numFmtId="0" fontId="6" fillId="2" borderId="1" xfId="2" quotePrefix="1" applyFont="1" applyFill="1" applyBorder="1" applyAlignment="1" applyProtection="1">
      <alignment horizontal="left" vertical="center" wrapText="1"/>
      <protection hidden="1"/>
    </xf>
    <xf numFmtId="0" fontId="7" fillId="2" borderId="2" xfId="2" applyFont="1" applyFill="1" applyBorder="1" applyAlignment="1" applyProtection="1">
      <alignment vertical="center" wrapText="1"/>
      <protection hidden="1"/>
    </xf>
    <xf numFmtId="0" fontId="6" fillId="2" borderId="5" xfId="2" quotePrefix="1" applyFont="1" applyFill="1" applyBorder="1" applyAlignment="1" applyProtection="1">
      <alignment horizontal="left" vertical="center" wrapText="1"/>
      <protection hidden="1"/>
    </xf>
    <xf numFmtId="0" fontId="7" fillId="2" borderId="6" xfId="2" applyFont="1" applyFill="1" applyBorder="1" applyAlignment="1" applyProtection="1">
      <alignment vertical="center" wrapText="1"/>
      <protection hidden="1"/>
    </xf>
    <xf numFmtId="0" fontId="7" fillId="3" borderId="5" xfId="2" applyFont="1" applyFill="1" applyBorder="1" applyAlignment="1" applyProtection="1">
      <alignment horizontal="center" vertical="center" wrapText="1"/>
      <protection hidden="1"/>
    </xf>
    <xf numFmtId="0" fontId="7" fillId="3" borderId="6" xfId="2" quotePrefix="1" applyFont="1" applyFill="1" applyBorder="1" applyAlignment="1" applyProtection="1">
      <alignment horizontal="center" vertical="center" wrapText="1"/>
      <protection hidden="1"/>
    </xf>
    <xf numFmtId="0" fontId="7" fillId="3" borderId="5" xfId="2" quotePrefix="1" applyFont="1" applyFill="1" applyBorder="1" applyAlignment="1" applyProtection="1">
      <alignment horizontal="center" vertical="center" wrapText="1"/>
      <protection hidden="1"/>
    </xf>
    <xf numFmtId="0" fontId="2" fillId="0" borderId="0" xfId="0" applyFont="1" applyProtection="1">
      <protection hidden="1"/>
    </xf>
    <xf numFmtId="165" fontId="7" fillId="3" borderId="6" xfId="2" quotePrefix="1" applyNumberFormat="1" applyFont="1" applyFill="1" applyBorder="1" applyAlignment="1" applyProtection="1">
      <alignment horizontal="center" vertical="center" wrapText="1"/>
      <protection hidden="1"/>
    </xf>
    <xf numFmtId="166" fontId="7" fillId="3" borderId="6" xfId="2" quotePrefix="1" applyNumberFormat="1" applyFont="1" applyFill="1" applyBorder="1" applyAlignment="1" applyProtection="1">
      <alignment horizontal="center" vertical="center" wrapText="1"/>
      <protection hidden="1"/>
    </xf>
    <xf numFmtId="9" fontId="7" fillId="3" borderId="6" xfId="2" quotePrefix="1" applyNumberFormat="1" applyFont="1" applyFill="1" applyBorder="1" applyAlignment="1" applyProtection="1">
      <alignment horizontal="center" vertical="center" wrapText="1"/>
      <protection hidden="1"/>
    </xf>
    <xf numFmtId="0" fontId="7" fillId="3" borderId="6" xfId="2" applyFont="1" applyFill="1" applyBorder="1" applyAlignment="1" applyProtection="1">
      <alignment horizontal="center" vertical="center" wrapText="1"/>
      <protection hidden="1"/>
    </xf>
    <xf numFmtId="0" fontId="7" fillId="3" borderId="8" xfId="2"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wrapText="1"/>
      <protection hidden="1"/>
    </xf>
    <xf numFmtId="167" fontId="5" fillId="4" borderId="5" xfId="3" applyFont="1" applyFill="1" applyBorder="1" applyAlignment="1" applyProtection="1">
      <alignment horizontal="center" vertical="center" wrapText="1"/>
      <protection hidden="1"/>
    </xf>
    <xf numFmtId="167" fontId="5" fillId="4" borderId="6" xfId="3" applyFont="1" applyFill="1" applyBorder="1" applyAlignment="1" applyProtection="1">
      <alignment horizontal="center" vertical="center" wrapText="1"/>
      <protection hidden="1"/>
    </xf>
    <xf numFmtId="167" fontId="5" fillId="4" borderId="8" xfId="3" applyFont="1" applyFill="1" applyBorder="1" applyAlignment="1" applyProtection="1">
      <alignment horizontal="center" vertical="center" wrapText="1"/>
      <protection hidden="1"/>
    </xf>
    <xf numFmtId="167" fontId="5" fillId="0" borderId="6" xfId="3" applyFont="1" applyFill="1" applyBorder="1" applyAlignment="1" applyProtection="1">
      <alignment horizontal="center" vertical="center" wrapText="1"/>
      <protection hidden="1"/>
    </xf>
    <xf numFmtId="167" fontId="5" fillId="4" borderId="5" xfId="3" quotePrefix="1" applyFont="1" applyFill="1" applyBorder="1" applyAlignment="1" applyProtection="1">
      <alignment horizontal="center" vertical="center" wrapText="1"/>
      <protection hidden="1"/>
    </xf>
    <xf numFmtId="167" fontId="5" fillId="4" borderId="6" xfId="3" quotePrefix="1" applyFont="1" applyFill="1" applyBorder="1" applyAlignment="1" applyProtection="1">
      <alignment horizontal="center" vertical="center" wrapText="1"/>
      <protection hidden="1"/>
    </xf>
    <xf numFmtId="167" fontId="5" fillId="4" borderId="8" xfId="3" quotePrefix="1" applyFont="1" applyFill="1" applyBorder="1" applyAlignment="1" applyProtection="1">
      <alignment horizontal="center" vertical="center" wrapText="1"/>
      <protection hidden="1"/>
    </xf>
    <xf numFmtId="164" fontId="5" fillId="0" borderId="5" xfId="1" quotePrefix="1" applyFont="1" applyFill="1" applyBorder="1" applyAlignment="1" applyProtection="1">
      <alignment horizontal="center" vertical="center" wrapText="1"/>
      <protection hidden="1"/>
    </xf>
    <xf numFmtId="167" fontId="5" fillId="0" borderId="8" xfId="3"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0" fontId="5" fillId="5" borderId="5" xfId="0" applyFont="1" applyFill="1" applyBorder="1" applyAlignment="1" applyProtection="1">
      <alignment horizontal="center" vertical="center" wrapText="1"/>
      <protection hidden="1"/>
    </xf>
    <xf numFmtId="0" fontId="5" fillId="5" borderId="6" xfId="0" applyFont="1" applyFill="1" applyBorder="1" applyAlignment="1" applyProtection="1">
      <alignment horizontal="left" vertical="center" wrapText="1"/>
      <protection hidden="1"/>
    </xf>
    <xf numFmtId="167" fontId="5" fillId="5" borderId="5" xfId="3" applyFont="1" applyFill="1" applyBorder="1" applyAlignment="1" applyProtection="1">
      <alignment horizontal="center" vertical="center" wrapText="1"/>
      <protection hidden="1"/>
    </xf>
    <xf numFmtId="167" fontId="5" fillId="5" borderId="6" xfId="3" applyFont="1" applyFill="1" applyBorder="1" applyAlignment="1" applyProtection="1">
      <alignment horizontal="center" vertical="center" wrapText="1"/>
      <protection hidden="1"/>
    </xf>
    <xf numFmtId="167" fontId="5" fillId="5" borderId="8" xfId="3" applyFont="1" applyFill="1" applyBorder="1" applyAlignment="1" applyProtection="1">
      <alignment horizontal="center" vertical="center" wrapText="1"/>
      <protection hidden="1"/>
    </xf>
    <xf numFmtId="167" fontId="5" fillId="0" borderId="5" xfId="3" applyFont="1" applyFill="1" applyBorder="1" applyAlignment="1" applyProtection="1">
      <alignment horizontal="center" vertical="center" wrapText="1"/>
      <protection hidden="1"/>
    </xf>
    <xf numFmtId="167" fontId="5" fillId="4" borderId="6" xfId="3" applyFont="1" applyFill="1" applyBorder="1" applyAlignment="1" applyProtection="1">
      <alignment vertical="center" wrapText="1"/>
      <protection hidden="1"/>
    </xf>
    <xf numFmtId="0" fontId="5" fillId="5" borderId="9" xfId="0" applyFont="1" applyFill="1" applyBorder="1" applyAlignment="1" applyProtection="1">
      <alignment horizontal="center" vertical="center" wrapText="1"/>
      <protection hidden="1"/>
    </xf>
    <xf numFmtId="0" fontId="5" fillId="5" borderId="10" xfId="0" applyFont="1" applyFill="1" applyBorder="1" applyAlignment="1" applyProtection="1">
      <alignment horizontal="left" vertical="center" wrapText="1"/>
      <protection hidden="1"/>
    </xf>
    <xf numFmtId="167" fontId="5" fillId="5" borderId="9" xfId="3" applyFont="1" applyFill="1" applyBorder="1" applyAlignment="1" applyProtection="1">
      <alignment horizontal="center" vertical="center" wrapText="1"/>
      <protection hidden="1"/>
    </xf>
    <xf numFmtId="167" fontId="5" fillId="5" borderId="10" xfId="3" applyFont="1" applyFill="1" applyBorder="1" applyAlignment="1" applyProtection="1">
      <alignment horizontal="center" vertical="center" wrapText="1"/>
      <protection hidden="1"/>
    </xf>
    <xf numFmtId="167" fontId="5" fillId="5" borderId="11" xfId="3"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167" fontId="9" fillId="0" borderId="0" xfId="3" applyFont="1" applyFill="1" applyBorder="1" applyAlignment="1" applyProtection="1">
      <alignment vertical="center" wrapText="1"/>
      <protection hidden="1"/>
    </xf>
    <xf numFmtId="0" fontId="5" fillId="0" borderId="0" xfId="2" quotePrefix="1" applyFont="1" applyFill="1" applyBorder="1" applyAlignment="1" applyProtection="1">
      <alignment horizontal="right" vertical="center" wrapText="1"/>
      <protection hidden="1"/>
    </xf>
    <xf numFmtId="0" fontId="10" fillId="0" borderId="0" xfId="4" applyFont="1" applyFill="1" applyBorder="1" applyAlignment="1" applyProtection="1">
      <alignment vertical="center" wrapText="1"/>
      <protection hidden="1"/>
    </xf>
    <xf numFmtId="0" fontId="0" fillId="0" borderId="0" xfId="0" applyFont="1" applyAlignment="1" applyProtection="1">
      <alignment vertical="center"/>
      <protection hidden="1"/>
    </xf>
    <xf numFmtId="0" fontId="11" fillId="0" borderId="0" xfId="2" applyFont="1" applyFill="1" applyBorder="1" applyAlignment="1" applyProtection="1">
      <alignment horizontal="left" vertical="center" wrapText="1"/>
      <protection hidden="1"/>
    </xf>
    <xf numFmtId="0" fontId="12" fillId="0" borderId="0" xfId="0" applyFont="1" applyAlignment="1" applyProtection="1">
      <alignment vertical="center"/>
      <protection hidden="1"/>
    </xf>
    <xf numFmtId="0" fontId="5" fillId="0" borderId="0" xfId="2" applyFont="1" applyFill="1" applyBorder="1" applyAlignment="1" applyProtection="1">
      <alignment horizontal="right" vertical="center" wrapText="1"/>
      <protection hidden="1"/>
    </xf>
    <xf numFmtId="0" fontId="5" fillId="0" borderId="0" xfId="2" quotePrefix="1" applyFont="1" applyFill="1" applyAlignment="1" applyProtection="1">
      <alignment horizontal="right" vertical="center"/>
      <protection hidden="1"/>
    </xf>
    <xf numFmtId="0" fontId="9" fillId="0" borderId="0" xfId="2" applyFont="1" applyAlignment="1" applyProtection="1">
      <alignment horizontal="left" vertical="center" wrapText="1"/>
      <protection hidden="1"/>
    </xf>
    <xf numFmtId="0" fontId="8" fillId="2" borderId="13" xfId="2" applyFont="1" applyFill="1" applyBorder="1" applyAlignment="1" applyProtection="1">
      <alignment horizontal="center" vertical="center" wrapText="1"/>
      <protection hidden="1"/>
    </xf>
    <xf numFmtId="0" fontId="8" fillId="2" borderId="16" xfId="2" applyFont="1" applyFill="1" applyBorder="1" applyAlignment="1" applyProtection="1">
      <alignment horizontal="center" vertical="center" wrapText="1"/>
      <protection hidden="1"/>
    </xf>
    <xf numFmtId="0" fontId="7" fillId="3" borderId="7" xfId="2" quotePrefix="1" applyFont="1" applyFill="1" applyBorder="1" applyAlignment="1" applyProtection="1">
      <alignment horizontal="center" vertical="center" wrapText="1"/>
      <protection hidden="1"/>
    </xf>
    <xf numFmtId="0" fontId="7" fillId="3" borderId="7" xfId="2" applyFont="1" applyFill="1" applyBorder="1" applyAlignment="1" applyProtection="1">
      <alignment horizontal="center" vertical="center" wrapText="1"/>
      <protection hidden="1"/>
    </xf>
    <xf numFmtId="167" fontId="5" fillId="4" borderId="18" xfId="3" applyFont="1" applyFill="1" applyBorder="1" applyAlignment="1" applyProtection="1">
      <alignment horizontal="center" vertical="center" wrapText="1"/>
      <protection hidden="1"/>
    </xf>
    <xf numFmtId="167" fontId="5" fillId="4" borderId="19" xfId="3" applyFont="1" applyFill="1" applyBorder="1" applyAlignment="1" applyProtection="1">
      <alignment horizontal="center" vertical="center" wrapText="1"/>
      <protection hidden="1"/>
    </xf>
    <xf numFmtId="167" fontId="5" fillId="4" borderId="7" xfId="3" applyFont="1" applyFill="1" applyBorder="1" applyAlignment="1" applyProtection="1">
      <alignment horizontal="center" vertical="center" wrapText="1"/>
      <protection hidden="1"/>
    </xf>
    <xf numFmtId="167" fontId="5" fillId="4" borderId="18" xfId="3" quotePrefix="1" applyFont="1" applyFill="1" applyBorder="1" applyAlignment="1" applyProtection="1">
      <alignment horizontal="center" vertical="center" wrapText="1"/>
      <protection hidden="1"/>
    </xf>
    <xf numFmtId="167" fontId="5" fillId="4" borderId="19" xfId="3" quotePrefix="1" applyFont="1" applyFill="1" applyBorder="1" applyAlignment="1" applyProtection="1">
      <alignment horizontal="center" vertical="center" wrapText="1"/>
      <protection hidden="1"/>
    </xf>
    <xf numFmtId="167" fontId="5" fillId="4" borderId="7" xfId="3" quotePrefix="1" applyFont="1" applyFill="1" applyBorder="1" applyAlignment="1" applyProtection="1">
      <alignment horizontal="center" vertical="center" wrapText="1"/>
      <protection hidden="1"/>
    </xf>
    <xf numFmtId="164" fontId="5" fillId="0" borderId="18" xfId="1" quotePrefix="1" applyFont="1" applyFill="1" applyBorder="1" applyAlignment="1" applyProtection="1">
      <alignment horizontal="center" vertical="center" wrapText="1"/>
      <protection hidden="1"/>
    </xf>
    <xf numFmtId="164" fontId="5" fillId="0" borderId="8" xfId="1" quotePrefix="1" applyFont="1" applyFill="1" applyBorder="1" applyAlignment="1" applyProtection="1">
      <alignment horizontal="center" vertical="center" wrapText="1"/>
      <protection hidden="1"/>
    </xf>
    <xf numFmtId="167" fontId="5" fillId="0" borderId="19" xfId="3" applyFont="1" applyFill="1" applyBorder="1" applyAlignment="1" applyProtection="1">
      <alignment horizontal="center" vertical="center" wrapText="1"/>
      <protection hidden="1"/>
    </xf>
    <xf numFmtId="167" fontId="5" fillId="0" borderId="7" xfId="3" applyFont="1" applyFill="1" applyBorder="1" applyAlignment="1" applyProtection="1">
      <alignment horizontal="center" vertical="center" wrapText="1"/>
      <protection hidden="1"/>
    </xf>
    <xf numFmtId="167" fontId="5" fillId="5" borderId="18" xfId="3" applyFont="1" applyFill="1" applyBorder="1" applyAlignment="1" applyProtection="1">
      <alignment horizontal="center" vertical="center" wrapText="1"/>
      <protection hidden="1"/>
    </xf>
    <xf numFmtId="167" fontId="5" fillId="5" borderId="19" xfId="3" applyFont="1" applyFill="1" applyBorder="1" applyAlignment="1" applyProtection="1">
      <alignment horizontal="center" vertical="center" wrapText="1"/>
      <protection hidden="1"/>
    </xf>
    <xf numFmtId="167" fontId="5" fillId="5" borderId="7" xfId="3" applyFont="1" applyFill="1" applyBorder="1" applyAlignment="1" applyProtection="1">
      <alignment horizontal="center" vertical="center" wrapText="1"/>
      <protection hidden="1"/>
    </xf>
    <xf numFmtId="167" fontId="5" fillId="5" borderId="20" xfId="3" applyFont="1" applyFill="1" applyBorder="1" applyAlignment="1" applyProtection="1">
      <alignment horizontal="center" vertical="center" wrapText="1"/>
      <protection hidden="1"/>
    </xf>
    <xf numFmtId="167" fontId="5" fillId="5" borderId="21" xfId="3" applyFont="1" applyFill="1" applyBorder="1" applyAlignment="1" applyProtection="1">
      <alignment horizontal="center" vertical="center" wrapText="1"/>
      <protection hidden="1"/>
    </xf>
    <xf numFmtId="167" fontId="5" fillId="5" borderId="22" xfId="3" applyFont="1" applyFill="1" applyBorder="1" applyAlignment="1" applyProtection="1">
      <alignment horizontal="center" vertical="center" wrapText="1"/>
      <protection hidden="1"/>
    </xf>
    <xf numFmtId="0" fontId="3" fillId="0" borderId="0" xfId="0" applyFont="1" applyAlignment="1" applyProtection="1">
      <alignment wrapText="1"/>
      <protection hidden="1"/>
    </xf>
    <xf numFmtId="0" fontId="0" fillId="0" borderId="0" xfId="0" applyAlignment="1">
      <alignment wrapText="1"/>
    </xf>
    <xf numFmtId="164" fontId="5" fillId="0" borderId="7" xfId="0" applyNumberFormat="1" applyFont="1" applyBorder="1" applyAlignment="1" applyProtection="1">
      <alignment horizontal="left" vertical="center" wrapText="1"/>
      <protection hidden="1"/>
    </xf>
    <xf numFmtId="167" fontId="5" fillId="0" borderId="7" xfId="0" applyNumberFormat="1" applyFont="1" applyBorder="1" applyAlignment="1" applyProtection="1">
      <alignment horizontal="left" vertical="center" wrapText="1"/>
      <protection hidden="1"/>
    </xf>
    <xf numFmtId="167" fontId="5" fillId="0" borderId="7" xfId="0" applyNumberFormat="1" applyFont="1" applyBorder="1" applyAlignment="1" applyProtection="1">
      <alignment horizontal="center" vertical="center" wrapText="1"/>
      <protection hidden="1"/>
    </xf>
    <xf numFmtId="0" fontId="5" fillId="5" borderId="22" xfId="0" applyFont="1" applyFill="1" applyBorder="1" applyAlignment="1" applyProtection="1">
      <alignment horizontal="left" vertical="center" wrapText="1"/>
      <protection hidden="1"/>
    </xf>
    <xf numFmtId="0" fontId="11" fillId="0" borderId="0" xfId="2" applyFont="1" applyFill="1" applyBorder="1" applyAlignment="1" applyProtection="1">
      <alignment horizontal="left" vertical="center" wrapText="1"/>
      <protection hidden="1"/>
    </xf>
    <xf numFmtId="0" fontId="9" fillId="0" borderId="0" xfId="2" applyFont="1" applyAlignment="1" applyProtection="1">
      <alignment horizontal="left" vertical="center" wrapText="1"/>
      <protection hidden="1"/>
    </xf>
    <xf numFmtId="0" fontId="7" fillId="3" borderId="5" xfId="2" quotePrefix="1" applyFont="1" applyFill="1" applyBorder="1" applyAlignment="1" applyProtection="1">
      <alignment horizontal="center" vertical="center" wrapText="1"/>
      <protection hidden="1"/>
    </xf>
    <xf numFmtId="0" fontId="7" fillId="3" borderId="6" xfId="2" applyFont="1" applyFill="1" applyBorder="1" applyAlignment="1" applyProtection="1">
      <alignment horizontal="center" vertical="center" wrapText="1"/>
      <protection hidden="1"/>
    </xf>
    <xf numFmtId="0" fontId="8" fillId="2" borderId="13" xfId="2" applyFont="1" applyFill="1" applyBorder="1" applyAlignment="1" applyProtection="1">
      <alignment horizontal="center" vertical="center" wrapText="1"/>
      <protection hidden="1"/>
    </xf>
    <xf numFmtId="0" fontId="8" fillId="2" borderId="16" xfId="2" applyFont="1" applyFill="1" applyBorder="1" applyAlignment="1" applyProtection="1">
      <alignment horizontal="center" vertical="center" wrapText="1"/>
      <protection hidden="1"/>
    </xf>
    <xf numFmtId="168" fontId="7" fillId="3" borderId="6" xfId="2" quotePrefix="1" applyNumberFormat="1" applyFont="1" applyFill="1" applyBorder="1" applyAlignment="1" applyProtection="1">
      <alignment horizontal="center" vertical="center" wrapText="1"/>
      <protection hidden="1"/>
    </xf>
    <xf numFmtId="0" fontId="11" fillId="0" borderId="0" xfId="2" applyFont="1" applyFill="1" applyBorder="1" applyAlignment="1" applyProtection="1">
      <alignment horizontal="left" vertical="center" wrapText="1"/>
      <protection hidden="1"/>
    </xf>
    <xf numFmtId="0" fontId="7" fillId="3" borderId="5" xfId="2" quotePrefix="1" applyFont="1" applyFill="1" applyBorder="1" applyAlignment="1" applyProtection="1">
      <alignment horizontal="center" vertical="center" wrapText="1"/>
      <protection hidden="1"/>
    </xf>
    <xf numFmtId="0" fontId="7" fillId="3" borderId="6" xfId="2" applyFont="1" applyFill="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8" fillId="2" borderId="13" xfId="2" applyFont="1" applyFill="1" applyBorder="1" applyAlignment="1" applyProtection="1">
      <alignment horizontal="center" vertical="center" wrapText="1"/>
      <protection hidden="1"/>
    </xf>
    <xf numFmtId="0" fontId="8" fillId="2" borderId="16" xfId="2" applyFont="1" applyFill="1" applyBorder="1" applyAlignment="1" applyProtection="1">
      <alignment horizontal="center" vertical="center" wrapText="1"/>
      <protection hidden="1"/>
    </xf>
    <xf numFmtId="0" fontId="11" fillId="0" borderId="0" xfId="2" applyFont="1" applyFill="1" applyBorder="1" applyAlignment="1" applyProtection="1">
      <alignment horizontal="left" vertical="center" wrapText="1"/>
      <protection hidden="1"/>
    </xf>
    <xf numFmtId="0" fontId="8" fillId="2" borderId="1" xfId="2" applyFont="1" applyFill="1" applyBorder="1" applyAlignment="1" applyProtection="1">
      <alignment horizontal="center" vertical="center" wrapText="1"/>
      <protection hidden="1"/>
    </xf>
    <xf numFmtId="0" fontId="8" fillId="2" borderId="3" xfId="2" applyFont="1" applyFill="1" applyBorder="1" applyAlignment="1" applyProtection="1">
      <alignment horizontal="center" vertical="center" wrapText="1"/>
      <protection hidden="1"/>
    </xf>
    <xf numFmtId="0" fontId="8" fillId="2" borderId="2" xfId="2" applyFont="1" applyFill="1" applyBorder="1" applyAlignment="1" applyProtection="1">
      <alignment horizontal="center" vertical="center" wrapText="1"/>
      <protection hidden="1"/>
    </xf>
    <xf numFmtId="0" fontId="8" fillId="2" borderId="5" xfId="2" applyFont="1" applyFill="1" applyBorder="1" applyAlignment="1" applyProtection="1">
      <alignment horizontal="center" vertical="center" wrapText="1"/>
      <protection hidden="1"/>
    </xf>
    <xf numFmtId="0" fontId="8" fillId="2" borderId="7" xfId="2" applyFont="1" applyFill="1" applyBorder="1" applyAlignment="1" applyProtection="1">
      <alignment horizontal="center" vertical="center" wrapText="1"/>
      <protection hidden="1"/>
    </xf>
    <xf numFmtId="0" fontId="8" fillId="2" borderId="6" xfId="2" applyFont="1" applyFill="1" applyBorder="1" applyAlignment="1" applyProtection="1">
      <alignment horizontal="center" vertical="center" wrapText="1"/>
      <protection hidden="1"/>
    </xf>
    <xf numFmtId="0" fontId="7" fillId="2" borderId="4" xfId="2" applyFont="1" applyFill="1" applyBorder="1" applyAlignment="1" applyProtection="1">
      <alignment horizontal="center" vertical="center" wrapText="1"/>
      <protection hidden="1"/>
    </xf>
    <xf numFmtId="0" fontId="7" fillId="2" borderId="3" xfId="2" applyFont="1" applyFill="1" applyBorder="1" applyAlignment="1" applyProtection="1">
      <alignment horizontal="center" vertical="center" wrapText="1"/>
      <protection hidden="1"/>
    </xf>
    <xf numFmtId="0" fontId="7" fillId="2" borderId="2" xfId="2" applyFont="1" applyFill="1" applyBorder="1" applyAlignment="1" applyProtection="1">
      <alignment horizontal="center" vertical="center" wrapText="1"/>
      <protection hidden="1"/>
    </xf>
    <xf numFmtId="0" fontId="7" fillId="2" borderId="8" xfId="2" applyFont="1" applyFill="1" applyBorder="1" applyAlignment="1" applyProtection="1">
      <alignment horizontal="center" vertical="center" wrapText="1"/>
      <protection hidden="1"/>
    </xf>
    <xf numFmtId="0" fontId="7" fillId="2" borderId="7" xfId="2" applyFont="1" applyFill="1" applyBorder="1" applyAlignment="1" applyProtection="1">
      <alignment horizontal="center" vertical="center" wrapText="1"/>
      <protection hidden="1"/>
    </xf>
    <xf numFmtId="0" fontId="7" fillId="2" borderId="6" xfId="2" applyFont="1" applyFill="1" applyBorder="1" applyAlignment="1" applyProtection="1">
      <alignment horizontal="center" vertical="center" wrapText="1"/>
      <protection hidden="1"/>
    </xf>
    <xf numFmtId="0" fontId="7" fillId="3" borderId="5" xfId="2" quotePrefix="1" applyFont="1" applyFill="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3" borderId="6" xfId="2" applyFont="1" applyFill="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8" fillId="2" borderId="12" xfId="2" applyFont="1" applyFill="1" applyBorder="1" applyAlignment="1" applyProtection="1">
      <alignment horizontal="center" vertical="center" wrapText="1"/>
      <protection hidden="1"/>
    </xf>
    <xf numFmtId="0" fontId="8" fillId="2" borderId="13" xfId="2" applyFont="1" applyFill="1" applyBorder="1" applyAlignment="1" applyProtection="1">
      <alignment horizontal="center" vertical="center" wrapText="1"/>
      <protection hidden="1"/>
    </xf>
    <xf numFmtId="0" fontId="8" fillId="2" borderId="14" xfId="2" applyFont="1" applyFill="1" applyBorder="1" applyAlignment="1" applyProtection="1">
      <alignment horizontal="center" vertical="center" wrapText="1"/>
      <protection hidden="1"/>
    </xf>
    <xf numFmtId="0" fontId="8" fillId="2" borderId="15" xfId="2" applyFont="1" applyFill="1" applyBorder="1" applyAlignment="1" applyProtection="1">
      <alignment horizontal="center" vertical="center" wrapText="1"/>
      <protection hidden="1"/>
    </xf>
    <xf numFmtId="0" fontId="8" fillId="2" borderId="16" xfId="2" applyFont="1" applyFill="1" applyBorder="1" applyAlignment="1" applyProtection="1">
      <alignment horizontal="center" vertical="center" wrapText="1"/>
      <protection hidden="1"/>
    </xf>
    <xf numFmtId="0" fontId="8" fillId="2" borderId="17" xfId="2" applyFont="1" applyFill="1" applyBorder="1" applyAlignment="1" applyProtection="1">
      <alignment horizontal="center" vertical="center" wrapText="1"/>
      <protection hidden="1"/>
    </xf>
  </cellXfs>
  <cellStyles count="5">
    <cellStyle name="Hipervínculo" xfId="4" builtinId="8"/>
    <cellStyle name="Millares" xfId="1" builtinId="3"/>
    <cellStyle name="Millares 8"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3">
          <cell r="E13">
            <v>16.789518000000001</v>
          </cell>
          <cell r="K13">
            <v>18.582266130890762</v>
          </cell>
        </row>
        <row r="39">
          <cell r="Q39">
            <v>11.160667999999999</v>
          </cell>
          <cell r="R39">
            <v>11.160667999999999</v>
          </cell>
          <cell r="S39">
            <v>11.160667999999999</v>
          </cell>
          <cell r="T39">
            <v>11.160667999999999</v>
          </cell>
        </row>
      </sheetData>
      <sheetData sheetId="2"/>
      <sheetData sheetId="3">
        <row r="10">
          <cell r="H10">
            <v>4546.68</v>
          </cell>
        </row>
        <row r="11">
          <cell r="H11">
            <v>1092.21</v>
          </cell>
        </row>
      </sheetData>
      <sheetData sheetId="4">
        <row r="7">
          <cell r="B7">
            <v>3739.23</v>
          </cell>
        </row>
        <row r="11">
          <cell r="B11">
            <v>1213.5675225081191</v>
          </cell>
        </row>
      </sheetData>
      <sheetData sheetId="5">
        <row r="10">
          <cell r="D10">
            <v>4066.7200000000003</v>
          </cell>
          <cell r="E10">
            <v>4148.59</v>
          </cell>
        </row>
        <row r="11">
          <cell r="D11">
            <v>1116.4821207074697</v>
          </cell>
          <cell r="E11">
            <v>1092.2107702573071</v>
          </cell>
        </row>
      </sheetData>
      <sheetData sheetId="6">
        <row r="6">
          <cell r="C6">
            <v>3216.4856460000001</v>
          </cell>
        </row>
      </sheetData>
      <sheetData sheetId="7"/>
      <sheetData sheetId="8"/>
      <sheetData sheetId="9"/>
      <sheetData sheetId="10">
        <row r="6">
          <cell r="C6">
            <v>3585.7939943199999</v>
          </cell>
          <cell r="D6">
            <v>3678.1210814000001</v>
          </cell>
          <cell r="H6">
            <v>3868.9633006999998</v>
          </cell>
        </row>
      </sheetData>
      <sheetData sheetId="11"/>
      <sheetData sheetId="12"/>
      <sheetData sheetId="13"/>
      <sheetData sheetId="14">
        <row r="1">
          <cell r="B1" t="str">
            <v>Vigencia: 28 de agosto; 00:00horas</v>
          </cell>
        </row>
        <row r="14">
          <cell r="C14">
            <v>71.510000000000005</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H14" sqref="H14"/>
    </sheetView>
  </sheetViews>
  <sheetFormatPr baseColWidth="10" defaultRowHeight="15" x14ac:dyDescent="0.25"/>
  <cols>
    <col min="1" max="1" width="8" style="1" customWidth="1"/>
    <col min="2" max="2" width="53" style="3" customWidth="1"/>
    <col min="3" max="3" width="16.5703125" style="3" bestFit="1" customWidth="1"/>
    <col min="4" max="4" width="16.5703125" style="3" hidden="1" customWidth="1"/>
    <col min="5" max="5" width="18.5703125" style="3" customWidth="1"/>
    <col min="6" max="6" width="16.5703125" style="4" bestFit="1" customWidth="1"/>
    <col min="7" max="7" width="16.5703125" style="4" hidden="1" customWidth="1"/>
    <col min="8" max="8" width="18.5703125" style="4" customWidth="1"/>
    <col min="9" max="11" width="11.42578125" style="4"/>
  </cols>
  <sheetData>
    <row r="1" spans="1:11" x14ac:dyDescent="0.25">
      <c r="B1" s="2" t="s">
        <v>0</v>
      </c>
    </row>
    <row r="2" spans="1:11" ht="15.75" thickBot="1" x14ac:dyDescent="0.3">
      <c r="A2" s="5" t="s">
        <v>1</v>
      </c>
      <c r="B2" s="6"/>
      <c r="C2" s="6"/>
      <c r="D2" s="6"/>
      <c r="E2" s="6"/>
    </row>
    <row r="3" spans="1:11" ht="15.75" thickTop="1" x14ac:dyDescent="0.25">
      <c r="A3" s="7"/>
      <c r="B3" s="8" t="s">
        <v>2</v>
      </c>
      <c r="C3" s="95" t="s">
        <v>3</v>
      </c>
      <c r="D3" s="96"/>
      <c r="E3" s="97"/>
      <c r="F3" s="101" t="s">
        <v>4</v>
      </c>
      <c r="G3" s="102"/>
      <c r="H3" s="103"/>
    </row>
    <row r="4" spans="1:11" x14ac:dyDescent="0.25">
      <c r="A4" s="9"/>
      <c r="B4" s="10" t="s">
        <v>5</v>
      </c>
      <c r="C4" s="98"/>
      <c r="D4" s="99"/>
      <c r="E4" s="100"/>
      <c r="F4" s="104"/>
      <c r="G4" s="105"/>
      <c r="H4" s="106"/>
    </row>
    <row r="5" spans="1:11" x14ac:dyDescent="0.25">
      <c r="A5" s="107" t="s">
        <v>6</v>
      </c>
      <c r="B5" s="109" t="s">
        <v>7</v>
      </c>
      <c r="C5" s="11" t="s">
        <v>8</v>
      </c>
      <c r="D5" s="11" t="s">
        <v>8</v>
      </c>
      <c r="E5" s="12" t="s">
        <v>9</v>
      </c>
      <c r="F5" s="13" t="s">
        <v>8</v>
      </c>
      <c r="G5" s="11" t="s">
        <v>8</v>
      </c>
      <c r="H5" s="12" t="s">
        <v>9</v>
      </c>
      <c r="I5" s="14"/>
      <c r="J5" s="14"/>
      <c r="K5" s="14"/>
    </row>
    <row r="6" spans="1:11" x14ac:dyDescent="0.25">
      <c r="A6" s="107"/>
      <c r="B6" s="109"/>
      <c r="C6" s="15">
        <v>0.08</v>
      </c>
      <c r="D6" s="16">
        <v>0.1</v>
      </c>
      <c r="E6" s="17">
        <v>0.1</v>
      </c>
      <c r="F6" s="15">
        <v>0.08</v>
      </c>
      <c r="G6" s="16">
        <v>0.1</v>
      </c>
      <c r="H6" s="17">
        <v>0.1</v>
      </c>
      <c r="I6" s="14"/>
      <c r="J6" s="14"/>
      <c r="K6" s="14"/>
    </row>
    <row r="7" spans="1:11" x14ac:dyDescent="0.25">
      <c r="A7" s="108"/>
      <c r="B7" s="110"/>
      <c r="C7" s="11" t="s">
        <v>10</v>
      </c>
      <c r="D7" s="11" t="s">
        <v>10</v>
      </c>
      <c r="E7" s="18" t="s">
        <v>10</v>
      </c>
      <c r="F7" s="19" t="s">
        <v>10</v>
      </c>
      <c r="G7" s="11" t="s">
        <v>10</v>
      </c>
      <c r="H7" s="18" t="s">
        <v>10</v>
      </c>
      <c r="I7" s="14"/>
      <c r="J7" s="14"/>
      <c r="K7" s="14"/>
    </row>
    <row r="8" spans="1:11" x14ac:dyDescent="0.25">
      <c r="A8" s="20" t="s">
        <v>11</v>
      </c>
      <c r="B8" s="21" t="s">
        <v>12</v>
      </c>
      <c r="C8" s="22">
        <v>3545.6595492381603</v>
      </c>
      <c r="D8" s="22">
        <v>3658.5330372982003</v>
      </c>
      <c r="E8" s="23">
        <v>3782.9039532920006</v>
      </c>
      <c r="F8" s="23">
        <v>4177.8</v>
      </c>
      <c r="G8" s="24">
        <v>4276.92</v>
      </c>
      <c r="H8" s="25">
        <v>4756.51</v>
      </c>
    </row>
    <row r="9" spans="1:11" x14ac:dyDescent="0.25">
      <c r="A9" s="20" t="s">
        <v>13</v>
      </c>
      <c r="B9" s="21" t="s">
        <v>14</v>
      </c>
      <c r="C9" s="26">
        <v>0</v>
      </c>
      <c r="D9" s="26">
        <v>0</v>
      </c>
      <c r="E9" s="27">
        <v>0</v>
      </c>
      <c r="F9" s="27">
        <v>1045.6889769668162</v>
      </c>
      <c r="G9" s="28">
        <v>1022.9566079023201</v>
      </c>
      <c r="H9" s="27">
        <v>1022.96</v>
      </c>
    </row>
    <row r="10" spans="1:11" x14ac:dyDescent="0.25">
      <c r="A10" s="20" t="s">
        <v>15</v>
      </c>
      <c r="B10" s="21" t="s">
        <v>16</v>
      </c>
      <c r="C10" s="29" t="s">
        <v>17</v>
      </c>
      <c r="D10" s="29" t="s">
        <v>17</v>
      </c>
      <c r="E10" s="25" t="s">
        <v>17</v>
      </c>
      <c r="F10" s="25" t="s">
        <v>17</v>
      </c>
      <c r="G10" s="30" t="s">
        <v>17</v>
      </c>
      <c r="H10" s="25" t="s">
        <v>17</v>
      </c>
    </row>
    <row r="11" spans="1:11" x14ac:dyDescent="0.25">
      <c r="A11" s="20" t="s">
        <v>18</v>
      </c>
      <c r="B11" s="21" t="s">
        <v>19</v>
      </c>
      <c r="C11" s="22">
        <v>17.404014358800001</v>
      </c>
      <c r="D11" s="22">
        <v>16.789518000000001</v>
      </c>
      <c r="E11" s="23">
        <v>17.404014358800001</v>
      </c>
      <c r="F11" s="23">
        <v>17.404014358800001</v>
      </c>
      <c r="G11" s="24">
        <v>17.404014358800001</v>
      </c>
      <c r="H11" s="23">
        <v>17.404014358800001</v>
      </c>
    </row>
    <row r="12" spans="1:11" x14ac:dyDescent="0.25">
      <c r="A12" s="20" t="s">
        <v>20</v>
      </c>
      <c r="B12" s="21" t="s">
        <v>21</v>
      </c>
      <c r="C12" s="22">
        <v>11.160667999999999</v>
      </c>
      <c r="D12" s="22">
        <v>11.160667999999999</v>
      </c>
      <c r="E12" s="23">
        <v>11.160667999999999</v>
      </c>
      <c r="F12" s="23">
        <v>11.160667999999999</v>
      </c>
      <c r="G12" s="24">
        <v>11.160667999999999</v>
      </c>
      <c r="H12" s="23">
        <v>11.160667999999999</v>
      </c>
      <c r="I12" s="31"/>
      <c r="J12" s="31"/>
      <c r="K12" s="31"/>
    </row>
    <row r="13" spans="1:11" x14ac:dyDescent="0.25">
      <c r="A13" s="20"/>
      <c r="B13" s="21" t="s">
        <v>22</v>
      </c>
      <c r="C13" s="22">
        <v>71.510000000000005</v>
      </c>
      <c r="D13" s="22">
        <v>71.510000000000005</v>
      </c>
      <c r="E13" s="23">
        <v>71.510000000000005</v>
      </c>
      <c r="F13" s="23">
        <v>71.510000000000005</v>
      </c>
      <c r="G13" s="24">
        <v>71.510000000000005</v>
      </c>
      <c r="H13" s="23">
        <v>71.510000000000005</v>
      </c>
    </row>
    <row r="14" spans="1:11" x14ac:dyDescent="0.25">
      <c r="A14" s="32" t="s">
        <v>23</v>
      </c>
      <c r="B14" s="33" t="s">
        <v>24</v>
      </c>
      <c r="C14" s="34">
        <v>3645.7342315969604</v>
      </c>
      <c r="D14" s="34">
        <v>3757.9932232982005</v>
      </c>
      <c r="E14" s="35">
        <v>3882.9786356508007</v>
      </c>
      <c r="F14" s="35">
        <v>5323.5636593256168</v>
      </c>
      <c r="G14" s="36">
        <v>5399.9512902611204</v>
      </c>
      <c r="H14" s="35">
        <v>5879.5446823588009</v>
      </c>
    </row>
    <row r="15" spans="1:11" x14ac:dyDescent="0.25">
      <c r="A15" s="20" t="s">
        <v>25</v>
      </c>
      <c r="B15" s="21" t="s">
        <v>26</v>
      </c>
      <c r="C15" s="22" t="s">
        <v>27</v>
      </c>
      <c r="D15" s="22" t="s">
        <v>27</v>
      </c>
      <c r="E15" s="23" t="s">
        <v>27</v>
      </c>
      <c r="F15" s="23" t="s">
        <v>27</v>
      </c>
      <c r="G15" s="22" t="s">
        <v>27</v>
      </c>
      <c r="H15" s="23" t="s">
        <v>27</v>
      </c>
    </row>
    <row r="16" spans="1:11" x14ac:dyDescent="0.25">
      <c r="A16" s="20" t="s">
        <v>28</v>
      </c>
      <c r="B16" s="21" t="s">
        <v>29</v>
      </c>
      <c r="C16" s="22" t="s">
        <v>30</v>
      </c>
      <c r="D16" s="22" t="s">
        <v>30</v>
      </c>
      <c r="E16" s="23" t="s">
        <v>30</v>
      </c>
      <c r="F16" s="23" t="s">
        <v>30</v>
      </c>
      <c r="G16" s="24" t="s">
        <v>30</v>
      </c>
      <c r="H16" s="23" t="s">
        <v>30</v>
      </c>
    </row>
    <row r="17" spans="1:11" x14ac:dyDescent="0.25">
      <c r="A17" s="20" t="s">
        <v>31</v>
      </c>
      <c r="B17" s="21" t="s">
        <v>32</v>
      </c>
      <c r="C17" s="37" t="s">
        <v>33</v>
      </c>
      <c r="D17" s="37" t="s">
        <v>33</v>
      </c>
      <c r="E17" s="25" t="s">
        <v>33</v>
      </c>
      <c r="F17" s="25" t="s">
        <v>33</v>
      </c>
      <c r="G17" s="30" t="s">
        <v>33</v>
      </c>
      <c r="H17" s="25" t="s">
        <v>33</v>
      </c>
    </row>
    <row r="18" spans="1:11" x14ac:dyDescent="0.25">
      <c r="A18" s="20" t="s">
        <v>34</v>
      </c>
      <c r="B18" s="21" t="s">
        <v>35</v>
      </c>
      <c r="C18" s="22" t="s">
        <v>36</v>
      </c>
      <c r="D18" s="22" t="s">
        <v>36</v>
      </c>
      <c r="E18" s="23" t="s">
        <v>36</v>
      </c>
      <c r="F18" s="23" t="s">
        <v>36</v>
      </c>
      <c r="G18" s="24" t="s">
        <v>36</v>
      </c>
      <c r="H18" s="23" t="s">
        <v>36</v>
      </c>
    </row>
    <row r="19" spans="1:11" x14ac:dyDescent="0.25">
      <c r="A19" s="32" t="s">
        <v>37</v>
      </c>
      <c r="B19" s="33" t="s">
        <v>38</v>
      </c>
      <c r="C19" s="34">
        <v>3645.7342315969604</v>
      </c>
      <c r="D19" s="34">
        <v>3757.9932232982005</v>
      </c>
      <c r="E19" s="35">
        <v>3882.9786356508007</v>
      </c>
      <c r="F19" s="35">
        <v>5323.5636593256168</v>
      </c>
      <c r="G19" s="36">
        <v>5399.9512902611204</v>
      </c>
      <c r="H19" s="35">
        <v>5879.5446823588009</v>
      </c>
    </row>
    <row r="20" spans="1:11" x14ac:dyDescent="0.25">
      <c r="A20" s="20" t="s">
        <v>39</v>
      </c>
      <c r="B20" s="21" t="s">
        <v>40</v>
      </c>
      <c r="C20" s="22" t="s">
        <v>30</v>
      </c>
      <c r="D20" s="22" t="s">
        <v>30</v>
      </c>
      <c r="E20" s="23" t="s">
        <v>30</v>
      </c>
      <c r="F20" s="23" t="s">
        <v>30</v>
      </c>
      <c r="G20" s="22" t="s">
        <v>30</v>
      </c>
      <c r="H20" s="23" t="s">
        <v>30</v>
      </c>
    </row>
    <row r="21" spans="1:11" x14ac:dyDescent="0.25">
      <c r="A21" s="20" t="s">
        <v>41</v>
      </c>
      <c r="B21" s="38" t="s">
        <v>42</v>
      </c>
      <c r="C21" s="37" t="s">
        <v>43</v>
      </c>
      <c r="D21" s="37" t="s">
        <v>43</v>
      </c>
      <c r="E21" s="25" t="s">
        <v>44</v>
      </c>
      <c r="F21" s="25" t="s">
        <v>43</v>
      </c>
      <c r="G21" s="37" t="s">
        <v>43</v>
      </c>
      <c r="H21" s="25" t="s">
        <v>44</v>
      </c>
    </row>
    <row r="22" spans="1:11" x14ac:dyDescent="0.25">
      <c r="A22" s="20" t="s">
        <v>45</v>
      </c>
      <c r="B22" s="21" t="s">
        <v>46</v>
      </c>
      <c r="C22" s="37" t="s">
        <v>47</v>
      </c>
      <c r="D22" s="37" t="s">
        <v>47</v>
      </c>
      <c r="E22" s="25" t="s">
        <v>47</v>
      </c>
      <c r="F22" s="25" t="s">
        <v>47</v>
      </c>
      <c r="G22" s="30" t="s">
        <v>47</v>
      </c>
      <c r="H22" s="25" t="s">
        <v>47</v>
      </c>
    </row>
    <row r="23" spans="1:11" ht="15.75" thickBot="1" x14ac:dyDescent="0.3">
      <c r="A23" s="39" t="s">
        <v>48</v>
      </c>
      <c r="B23" s="40" t="s">
        <v>49</v>
      </c>
      <c r="C23" s="41"/>
      <c r="D23" s="41"/>
      <c r="E23" s="42"/>
      <c r="F23" s="42"/>
      <c r="G23" s="43"/>
      <c r="H23" s="42"/>
    </row>
    <row r="24" spans="1:11" ht="15.75" thickTop="1" x14ac:dyDescent="0.25">
      <c r="A24" s="44"/>
      <c r="B24" s="45"/>
      <c r="C24" s="46"/>
      <c r="D24" s="46"/>
      <c r="E24" s="46"/>
    </row>
    <row r="25" spans="1:11" x14ac:dyDescent="0.25">
      <c r="A25" s="47"/>
      <c r="B25" s="48" t="s">
        <v>50</v>
      </c>
      <c r="C25" s="48"/>
      <c r="D25" s="48"/>
      <c r="E25" s="48"/>
      <c r="F25" s="49"/>
      <c r="G25" s="49"/>
      <c r="H25" s="49"/>
      <c r="I25" s="31"/>
      <c r="J25" s="31"/>
      <c r="K25" s="31"/>
    </row>
    <row r="26" spans="1:11" x14ac:dyDescent="0.25">
      <c r="A26" s="47" t="s">
        <v>51</v>
      </c>
      <c r="B26" s="94" t="s">
        <v>52</v>
      </c>
      <c r="C26" s="94"/>
      <c r="D26" s="94"/>
      <c r="E26" s="94"/>
      <c r="F26" s="94"/>
      <c r="G26" s="50"/>
      <c r="H26" s="49"/>
      <c r="I26" s="31"/>
      <c r="J26" s="31"/>
      <c r="K26" s="31"/>
    </row>
    <row r="27" spans="1:11" x14ac:dyDescent="0.25">
      <c r="A27" s="47" t="s">
        <v>53</v>
      </c>
      <c r="B27" s="94" t="s">
        <v>54</v>
      </c>
      <c r="C27" s="94"/>
      <c r="D27" s="94"/>
      <c r="E27" s="94"/>
      <c r="F27" s="94"/>
      <c r="G27" s="94"/>
      <c r="H27" s="94"/>
      <c r="I27" s="51"/>
      <c r="J27" s="51"/>
      <c r="K27" s="51"/>
    </row>
    <row r="28" spans="1:11" ht="42.75" customHeight="1" x14ac:dyDescent="0.25">
      <c r="A28" s="47" t="s">
        <v>27</v>
      </c>
      <c r="B28" s="94" t="s">
        <v>55</v>
      </c>
      <c r="C28" s="94"/>
      <c r="D28" s="94"/>
      <c r="E28" s="94"/>
      <c r="F28" s="94"/>
      <c r="G28" s="94"/>
      <c r="H28" s="94"/>
      <c r="I28" s="31"/>
      <c r="J28" s="31"/>
      <c r="K28" s="31"/>
    </row>
    <row r="29" spans="1:11" x14ac:dyDescent="0.25">
      <c r="A29" s="47" t="s">
        <v>30</v>
      </c>
      <c r="B29" s="94" t="s">
        <v>56</v>
      </c>
      <c r="C29" s="94"/>
      <c r="D29" s="94"/>
      <c r="E29" s="94"/>
      <c r="F29" s="94"/>
      <c r="G29" s="94"/>
      <c r="H29" s="94"/>
      <c r="I29" s="31"/>
      <c r="J29" s="31"/>
      <c r="K29" s="31"/>
    </row>
    <row r="30" spans="1:11" ht="49.5" customHeight="1" x14ac:dyDescent="0.25">
      <c r="A30" s="52" t="s">
        <v>33</v>
      </c>
      <c r="B30" s="94" t="s">
        <v>57</v>
      </c>
      <c r="C30" s="94"/>
      <c r="D30" s="94"/>
      <c r="E30" s="94"/>
      <c r="F30" s="94"/>
      <c r="G30" s="94"/>
      <c r="H30" s="94"/>
      <c r="I30" s="31"/>
      <c r="J30" s="31"/>
      <c r="K30" s="31"/>
    </row>
    <row r="31" spans="1:11" x14ac:dyDescent="0.25">
      <c r="A31" s="52" t="s">
        <v>36</v>
      </c>
      <c r="B31" s="94" t="s">
        <v>58</v>
      </c>
      <c r="C31" s="94"/>
      <c r="D31" s="94"/>
      <c r="E31" s="94"/>
      <c r="F31" s="94"/>
      <c r="G31" s="50"/>
      <c r="H31" s="49"/>
      <c r="I31" s="31"/>
      <c r="J31" s="31"/>
      <c r="K31" s="31"/>
    </row>
    <row r="32" spans="1:11" ht="30" customHeight="1" x14ac:dyDescent="0.25">
      <c r="A32" s="47" t="s">
        <v>43</v>
      </c>
      <c r="B32" s="94" t="s">
        <v>59</v>
      </c>
      <c r="C32" s="94"/>
      <c r="D32" s="94"/>
      <c r="E32" s="94"/>
      <c r="F32" s="94"/>
      <c r="G32" s="94"/>
      <c r="H32" s="94"/>
      <c r="I32" s="31"/>
      <c r="J32" s="31"/>
      <c r="K32" s="31"/>
    </row>
    <row r="33" spans="1:11" ht="30" customHeight="1" x14ac:dyDescent="0.25">
      <c r="A33" s="47" t="s">
        <v>47</v>
      </c>
      <c r="B33" s="94" t="s">
        <v>60</v>
      </c>
      <c r="C33" s="94"/>
      <c r="D33" s="94"/>
      <c r="E33" s="94"/>
      <c r="F33" s="94"/>
      <c r="G33" s="94"/>
      <c r="H33" s="94"/>
      <c r="I33" s="31"/>
      <c r="J33" s="31"/>
      <c r="K33" s="31"/>
    </row>
    <row r="35" spans="1:11" x14ac:dyDescent="0.25">
      <c r="A35" s="47" t="s">
        <v>61</v>
      </c>
      <c r="B35" s="94" t="s">
        <v>62</v>
      </c>
      <c r="C35" s="94"/>
      <c r="D35" s="94"/>
      <c r="E35" s="94"/>
      <c r="F35" s="94"/>
      <c r="G35" s="94"/>
      <c r="H35" s="94"/>
    </row>
    <row r="36" spans="1:11" x14ac:dyDescent="0.25">
      <c r="A36" s="53" t="s">
        <v>63</v>
      </c>
      <c r="B36" s="3" t="s">
        <v>64</v>
      </c>
    </row>
    <row r="39" spans="1:11" ht="114" customHeight="1" x14ac:dyDescent="0.25">
      <c r="A39" s="111" t="s">
        <v>65</v>
      </c>
      <c r="B39" s="111"/>
      <c r="C39" s="111"/>
      <c r="D39" s="111"/>
      <c r="E39" s="111"/>
      <c r="F39" s="111"/>
      <c r="G39" s="54"/>
    </row>
  </sheetData>
  <sheetProtection password="C712" sheet="1" objects="1" scenarios="1"/>
  <mergeCells count="14">
    <mergeCell ref="B35:H35"/>
    <mergeCell ref="A39:F39"/>
    <mergeCell ref="B28:H28"/>
    <mergeCell ref="B29:H29"/>
    <mergeCell ref="B30:H30"/>
    <mergeCell ref="B31:F31"/>
    <mergeCell ref="B32:H32"/>
    <mergeCell ref="B33:H33"/>
    <mergeCell ref="B27:H27"/>
    <mergeCell ref="C3:E4"/>
    <mergeCell ref="F3:H4"/>
    <mergeCell ref="A5:A7"/>
    <mergeCell ref="B5:B7"/>
    <mergeCell ref="B26:F26"/>
  </mergeCells>
  <hyperlinks>
    <hyperlink ref="B25:E25"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B5" sqref="B5:B7"/>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74</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3122.8012640000002</v>
      </c>
      <c r="D8" s="22">
        <v>3488.8691628800002</v>
      </c>
      <c r="E8" s="22">
        <v>3580.3861376000004</v>
      </c>
      <c r="F8" s="23">
        <v>3748.8180176000001</v>
      </c>
      <c r="G8" s="23">
        <v>3630.32</v>
      </c>
      <c r="H8" s="23">
        <v>3955.7799999999997</v>
      </c>
      <c r="I8" s="24">
        <v>4037.16</v>
      </c>
      <c r="J8" s="25">
        <v>4544.4799999999996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3590.1220970108911</v>
      </c>
      <c r="E14" s="34">
        <v>3679.8463236000007</v>
      </c>
      <c r="F14" s="35">
        <v>3850.070951730891</v>
      </c>
      <c r="G14" s="35">
        <v>4945.1404566390111</v>
      </c>
      <c r="H14" s="35">
        <v>5173.5150548383617</v>
      </c>
      <c r="I14" s="36">
        <v>5230.6237043881983</v>
      </c>
      <c r="J14" s="35">
        <v>5737.9429341308914</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3590.1220970108911</v>
      </c>
      <c r="E19" s="34">
        <v>3679.8463236000007</v>
      </c>
      <c r="F19" s="35">
        <v>3850.070951730891</v>
      </c>
      <c r="G19" s="35">
        <v>4945.1404566390111</v>
      </c>
      <c r="H19" s="35">
        <v>5173.5150548383617</v>
      </c>
      <c r="I19" s="36">
        <v>5230.6237043881983</v>
      </c>
      <c r="J19" s="35">
        <v>5737.9429341308914</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4sA5c8SzbG1yeh1xbo4puimW+67g6isg207Myl1CyO3TkFyqgIp4gnShNERXBKncRiJdR1ASr4d+O2CkeriPBQ==" saltValue="AhCVGVc9G9ZY943cAImV0g=="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B11" sqref="B11"/>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75</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3122.8012640000002</v>
      </c>
      <c r="D8" s="22">
        <v>3488.8691628800002</v>
      </c>
      <c r="E8" s="22">
        <v>3580.3861376000004</v>
      </c>
      <c r="F8" s="23">
        <v>3748.8180176000001</v>
      </c>
      <c r="G8" s="23">
        <v>3630.32</v>
      </c>
      <c r="H8" s="23">
        <v>3955.7799999999997</v>
      </c>
      <c r="I8" s="24">
        <v>4037.16</v>
      </c>
      <c r="J8" s="25">
        <v>4544.4799999999996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3590.1220970108911</v>
      </c>
      <c r="E14" s="34">
        <v>3679.8463236000007</v>
      </c>
      <c r="F14" s="35">
        <v>3850.070951730891</v>
      </c>
      <c r="G14" s="35">
        <v>4945.1404566390111</v>
      </c>
      <c r="H14" s="35">
        <v>5173.5150548383617</v>
      </c>
      <c r="I14" s="36">
        <v>5230.6237043881983</v>
      </c>
      <c r="J14" s="35">
        <v>5737.9429341308914</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3590.1220970108911</v>
      </c>
      <c r="E19" s="34">
        <v>3679.8463236000007</v>
      </c>
      <c r="F19" s="35">
        <v>3850.070951730891</v>
      </c>
      <c r="G19" s="35">
        <v>4945.1404566390111</v>
      </c>
      <c r="H19" s="35">
        <v>5173.5150548383617</v>
      </c>
      <c r="I19" s="36">
        <v>5230.6237043881983</v>
      </c>
      <c r="J19" s="35">
        <v>5737.9429341308914</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f6HkzaCrCi6TA5vHLnNqDd9OJGskhVlX+Ler6XZGcem8ya3X2vxyYz9PuwOX5exrrrJoQL/KhCXHex+nNqxAAA==" saltValue="E66VD9aySbwErEChgEwdEA=="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D11" sqref="D11"/>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76</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3122.8012640000002</v>
      </c>
      <c r="D8" s="22">
        <v>3488.8691628800002</v>
      </c>
      <c r="E8" s="22">
        <v>3580.3861376000004</v>
      </c>
      <c r="F8" s="23">
        <v>3748.8180176000001</v>
      </c>
      <c r="G8" s="23">
        <v>3630.32</v>
      </c>
      <c r="H8" s="23">
        <v>3955.7799999999997</v>
      </c>
      <c r="I8" s="24">
        <v>4037.16</v>
      </c>
      <c r="J8" s="25">
        <v>4544.4799999999996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3590.1220970108911</v>
      </c>
      <c r="E14" s="34">
        <v>3679.8463236000007</v>
      </c>
      <c r="F14" s="35">
        <v>3850.070951730891</v>
      </c>
      <c r="G14" s="35">
        <v>4945.1404566390111</v>
      </c>
      <c r="H14" s="35">
        <v>5173.5150548383617</v>
      </c>
      <c r="I14" s="36">
        <v>5230.6237043881983</v>
      </c>
      <c r="J14" s="35">
        <v>5737.9429341308914</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3590.1220970108911</v>
      </c>
      <c r="E19" s="34">
        <v>3679.8463236000007</v>
      </c>
      <c r="F19" s="35">
        <v>3850.070951730891</v>
      </c>
      <c r="G19" s="35">
        <v>4945.1404566390111</v>
      </c>
      <c r="H19" s="35">
        <v>5173.5150548383617</v>
      </c>
      <c r="I19" s="36">
        <v>5230.6237043881983</v>
      </c>
      <c r="J19" s="35">
        <v>5737.9429341308914</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fXr+yrg9qFfWOLwcx76lDQQowDeamYXA3mA5slRhV3sGjCT26oc0P2s+JL724FXE+4KqmKnpJfcBkNpeeUkgFg==" saltValue="tKUOi6hD122ZF1L0ooT5IA=="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sqref="A1:XFD1048576"/>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77</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3122.8012640000002</v>
      </c>
      <c r="D8" s="22">
        <v>3488.8691628800002</v>
      </c>
      <c r="E8" s="22">
        <v>3580.3861376000004</v>
      </c>
      <c r="F8" s="23">
        <v>3748.8180176000001</v>
      </c>
      <c r="G8" s="23">
        <v>3630.32</v>
      </c>
      <c r="H8" s="23">
        <v>3955.7799999999997</v>
      </c>
      <c r="I8" s="24">
        <v>4037.16</v>
      </c>
      <c r="J8" s="25">
        <v>4544.4799999999996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3590.1220970108911</v>
      </c>
      <c r="E14" s="34">
        <v>3679.8463236000007</v>
      </c>
      <c r="F14" s="35">
        <v>3850.070951730891</v>
      </c>
      <c r="G14" s="35">
        <v>4945.1404566390111</v>
      </c>
      <c r="H14" s="35">
        <v>5173.5150548383617</v>
      </c>
      <c r="I14" s="36">
        <v>5230.6237043881983</v>
      </c>
      <c r="J14" s="35">
        <v>5737.9429341308914</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3590.1220970108911</v>
      </c>
      <c r="E19" s="34">
        <v>3679.8463236000007</v>
      </c>
      <c r="F19" s="35">
        <v>3850.070951730891</v>
      </c>
      <c r="G19" s="35">
        <v>4945.1404566390111</v>
      </c>
      <c r="H19" s="35">
        <v>5173.5150548383617</v>
      </c>
      <c r="I19" s="36">
        <v>5230.6237043881983</v>
      </c>
      <c r="J19" s="35">
        <v>5737.9429341308914</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Zu4Y0GmBWcuFMFLdcs3yTEQRRrhLoEhlXXKbdvrEqEDCNWUcDeYIXg5lgoLdU+AzJ4WpW1GPiygFbsucnzMy4w==" saltValue="Nrg8QV0REOJBKJpBQlCOlQ=="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B12" sqref="B12"/>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78</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3122.8012640000002</v>
      </c>
      <c r="D8" s="22">
        <v>3488.8691628800002</v>
      </c>
      <c r="E8" s="22">
        <v>3580.3861376000004</v>
      </c>
      <c r="F8" s="23">
        <v>3748.8180176000001</v>
      </c>
      <c r="G8" s="23">
        <v>3630.32</v>
      </c>
      <c r="H8" s="23">
        <v>3955.7799999999997</v>
      </c>
      <c r="I8" s="24">
        <v>4037.16</v>
      </c>
      <c r="J8" s="25">
        <v>4544.4799999999996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3590.1220970108911</v>
      </c>
      <c r="E14" s="34">
        <v>3679.8463236000007</v>
      </c>
      <c r="F14" s="35">
        <v>3850.070951730891</v>
      </c>
      <c r="G14" s="35">
        <v>4945.1404566390111</v>
      </c>
      <c r="H14" s="35">
        <v>5173.5150548383617</v>
      </c>
      <c r="I14" s="36">
        <v>5230.6237043881983</v>
      </c>
      <c r="J14" s="35">
        <v>5737.9429341308914</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3590.1220970108911</v>
      </c>
      <c r="E19" s="34">
        <v>3679.8463236000007</v>
      </c>
      <c r="F19" s="35">
        <v>3850.070951730891</v>
      </c>
      <c r="G19" s="35">
        <v>4945.1404566390111</v>
      </c>
      <c r="H19" s="35">
        <v>5173.5150548383617</v>
      </c>
      <c r="I19" s="36">
        <v>5230.6237043881983</v>
      </c>
      <c r="J19" s="35">
        <v>5737.9429341308914</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o0Jyvc2aAmcyHtdm5bthkSf2K4zYd1owfNERyu5WwgnaGy9WFDfvgmwFw+51iHUKq1gFTA2uTdcjSXEwswyNEA==" saltValue="TWR8dQ1zcxrU7Bgup3bthw=="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C16" sqref="C16"/>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85</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92"/>
      <c r="H3" s="101" t="s">
        <v>4</v>
      </c>
      <c r="I3" s="102"/>
      <c r="J3" s="103"/>
    </row>
    <row r="4" spans="1:10" x14ac:dyDescent="0.25">
      <c r="A4" s="9"/>
      <c r="B4" s="10" t="s">
        <v>5</v>
      </c>
      <c r="C4" s="115"/>
      <c r="D4" s="116"/>
      <c r="E4" s="116"/>
      <c r="F4" s="117"/>
      <c r="G4" s="93"/>
      <c r="H4" s="104"/>
      <c r="I4" s="105"/>
      <c r="J4" s="106"/>
    </row>
    <row r="5" spans="1:10" s="14" customFormat="1" x14ac:dyDescent="0.25">
      <c r="A5" s="107" t="s">
        <v>6</v>
      </c>
      <c r="B5" s="109" t="s">
        <v>7</v>
      </c>
      <c r="C5" s="11" t="s">
        <v>8</v>
      </c>
      <c r="D5" s="11" t="s">
        <v>8</v>
      </c>
      <c r="E5" s="11" t="s">
        <v>8</v>
      </c>
      <c r="F5" s="12" t="s">
        <v>9</v>
      </c>
      <c r="G5" s="11" t="s">
        <v>8</v>
      </c>
      <c r="H5" s="89" t="s">
        <v>8</v>
      </c>
      <c r="I5" s="11" t="s">
        <v>8</v>
      </c>
      <c r="J5" s="12" t="s">
        <v>9</v>
      </c>
    </row>
    <row r="6" spans="1:10" s="14" customFormat="1" x14ac:dyDescent="0.25">
      <c r="A6" s="107"/>
      <c r="B6" s="109"/>
      <c r="C6" s="90"/>
      <c r="D6" s="15">
        <v>0.08</v>
      </c>
      <c r="E6" s="16">
        <v>0.1</v>
      </c>
      <c r="F6" s="17">
        <v>0.1</v>
      </c>
      <c r="G6" s="90"/>
      <c r="H6" s="15">
        <v>0.08</v>
      </c>
      <c r="I6" s="16">
        <v>0.1</v>
      </c>
      <c r="J6" s="17">
        <v>0.1</v>
      </c>
    </row>
    <row r="7" spans="1:10" s="14" customFormat="1" x14ac:dyDescent="0.25">
      <c r="A7" s="108"/>
      <c r="B7" s="110"/>
      <c r="C7" s="11" t="s">
        <v>10</v>
      </c>
      <c r="D7" s="11" t="s">
        <v>10</v>
      </c>
      <c r="E7" s="11" t="s">
        <v>10</v>
      </c>
      <c r="F7" s="90" t="s">
        <v>10</v>
      </c>
      <c r="G7" s="11" t="s">
        <v>10</v>
      </c>
      <c r="H7" s="19" t="s">
        <v>10</v>
      </c>
      <c r="I7" s="11" t="s">
        <v>10</v>
      </c>
      <c r="J7" s="90" t="s">
        <v>10</v>
      </c>
    </row>
    <row r="8" spans="1:10" x14ac:dyDescent="0.25">
      <c r="A8" s="20" t="s">
        <v>11</v>
      </c>
      <c r="B8" s="21" t="s">
        <v>12</v>
      </c>
      <c r="C8" s="77">
        <v>3122.8012640000002</v>
      </c>
      <c r="D8" s="22">
        <v>3498.8059628800002</v>
      </c>
      <c r="E8" s="22">
        <v>3592.8071376000003</v>
      </c>
      <c r="F8" s="23">
        <v>3748.9665670999998</v>
      </c>
      <c r="G8" s="23">
        <v>3630.32</v>
      </c>
      <c r="H8" s="23">
        <v>3965.72</v>
      </c>
      <c r="I8" s="24">
        <v>4049.58</v>
      </c>
      <c r="J8" s="25">
        <v>4408.22</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3600.0588970108911</v>
      </c>
      <c r="E14" s="34">
        <v>3692.2673236000005</v>
      </c>
      <c r="F14" s="35">
        <v>3850.2195012308907</v>
      </c>
      <c r="G14" s="35">
        <v>4945.1404566390111</v>
      </c>
      <c r="H14" s="35">
        <v>5183.4550548383613</v>
      </c>
      <c r="I14" s="36">
        <v>5243.0437043881984</v>
      </c>
      <c r="J14" s="35">
        <v>5601.6829341308921</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3600.0588970108911</v>
      </c>
      <c r="E19" s="34">
        <v>3692.2673236000005</v>
      </c>
      <c r="F19" s="35">
        <v>3850.2195012308907</v>
      </c>
      <c r="G19" s="35">
        <v>4945.1404566390111</v>
      </c>
      <c r="H19" s="35">
        <v>5183.4550548383613</v>
      </c>
      <c r="I19" s="36">
        <v>5243.0437043881984</v>
      </c>
      <c r="J19" s="35">
        <v>5601.6829341308921</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88"/>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88"/>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91"/>
    </row>
  </sheetData>
  <sheetProtection algorithmName="SHA-512" hashValue="zZjsGjKkb4USON19ReyEm9uBUgwv6jJBBTZsWqyPNxWYRBYnH7pmG/7jOpqgZn5/gTbx6dB77X4iq+z9HlhAgA==" saltValue="1utVgXFALfaCwB8NUERA9A=="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B14" sqref="B14"/>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79</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3122.8012640000002</v>
      </c>
      <c r="D8" s="22">
        <v>3498.8059628800002</v>
      </c>
      <c r="E8" s="22">
        <v>3592.8071376000003</v>
      </c>
      <c r="F8" s="23">
        <v>3748.9665670999998</v>
      </c>
      <c r="G8" s="23">
        <v>3630.32</v>
      </c>
      <c r="H8" s="23">
        <v>3965.72</v>
      </c>
      <c r="I8" s="24">
        <v>4049.58</v>
      </c>
      <c r="J8" s="25">
        <v>4408.22</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3600.0588970108911</v>
      </c>
      <c r="E14" s="34">
        <v>3692.2673236000005</v>
      </c>
      <c r="F14" s="35">
        <v>3850.2195012308907</v>
      </c>
      <c r="G14" s="35">
        <v>4945.1404566390111</v>
      </c>
      <c r="H14" s="35">
        <v>5183.4550548383613</v>
      </c>
      <c r="I14" s="36">
        <v>5243.0437043881984</v>
      </c>
      <c r="J14" s="35">
        <v>5601.6829341308921</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3600.0588970108911</v>
      </c>
      <c r="E19" s="34">
        <v>3692.2673236000005</v>
      </c>
      <c r="F19" s="35">
        <v>3850.2195012308907</v>
      </c>
      <c r="G19" s="35">
        <v>4945.1404566390111</v>
      </c>
      <c r="H19" s="35">
        <v>5183.4550548383613</v>
      </c>
      <c r="I19" s="36">
        <v>5243.0437043881984</v>
      </c>
      <c r="J19" s="35">
        <v>5601.6829341308921</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7owqk92Pa98er18B5IXouyaaEe2bMDJsJbxfGwuQvlB1bupLc89HEXHVXmO+WyRYEdq9m+e7JUhxrGrlTw58UQ==" saltValue="uk+EIOn6oOX5n4jKqaC4lQ=="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abSelected="1" workbookViewId="0">
      <selection activeCell="D15" sqref="D15"/>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tr">
        <f>+[1]NORTESANTANDER!B1</f>
        <v>Vigencia: 28 de agosto; 00:00horas</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92"/>
      <c r="H3" s="101" t="s">
        <v>4</v>
      </c>
      <c r="I3" s="102"/>
      <c r="J3" s="103"/>
    </row>
    <row r="4" spans="1:10" x14ac:dyDescent="0.25">
      <c r="A4" s="9"/>
      <c r="B4" s="10" t="s">
        <v>5</v>
      </c>
      <c r="C4" s="115"/>
      <c r="D4" s="116"/>
      <c r="E4" s="116"/>
      <c r="F4" s="117"/>
      <c r="G4" s="93"/>
      <c r="H4" s="104"/>
      <c r="I4" s="105"/>
      <c r="J4" s="106"/>
    </row>
    <row r="5" spans="1:10" s="14" customFormat="1" x14ac:dyDescent="0.25">
      <c r="A5" s="107" t="s">
        <v>6</v>
      </c>
      <c r="B5" s="109" t="s">
        <v>7</v>
      </c>
      <c r="C5" s="11" t="s">
        <v>8</v>
      </c>
      <c r="D5" s="11" t="s">
        <v>8</v>
      </c>
      <c r="E5" s="11" t="s">
        <v>8</v>
      </c>
      <c r="F5" s="12" t="s">
        <v>9</v>
      </c>
      <c r="G5" s="11" t="s">
        <v>8</v>
      </c>
      <c r="H5" s="89" t="str">
        <f>+D5</f>
        <v>Gasolina Corriente</v>
      </c>
      <c r="I5" s="11" t="s">
        <v>8</v>
      </c>
      <c r="J5" s="12" t="str">
        <f>+F5</f>
        <v>B10</v>
      </c>
    </row>
    <row r="6" spans="1:10" s="14" customFormat="1" x14ac:dyDescent="0.25">
      <c r="A6" s="107"/>
      <c r="B6" s="109"/>
      <c r="C6" s="90"/>
      <c r="D6" s="15">
        <v>0.08</v>
      </c>
      <c r="E6" s="16">
        <v>0.1</v>
      </c>
      <c r="F6" s="17">
        <v>0.1</v>
      </c>
      <c r="G6" s="90"/>
      <c r="H6" s="15">
        <v>0.08</v>
      </c>
      <c r="I6" s="16">
        <v>0.1</v>
      </c>
      <c r="J6" s="17">
        <v>0.1</v>
      </c>
    </row>
    <row r="7" spans="1:10" s="14" customFormat="1" x14ac:dyDescent="0.25">
      <c r="A7" s="108"/>
      <c r="B7" s="110"/>
      <c r="C7" s="11" t="s">
        <v>10</v>
      </c>
      <c r="D7" s="11" t="s">
        <v>10</v>
      </c>
      <c r="E7" s="11" t="s">
        <v>10</v>
      </c>
      <c r="F7" s="90" t="s">
        <v>10</v>
      </c>
      <c r="G7" s="11" t="s">
        <v>10</v>
      </c>
      <c r="H7" s="19" t="s">
        <v>10</v>
      </c>
      <c r="I7" s="11" t="s">
        <v>10</v>
      </c>
      <c r="J7" s="90" t="s">
        <v>10</v>
      </c>
    </row>
    <row r="8" spans="1:10" x14ac:dyDescent="0.25">
      <c r="A8" s="20" t="s">
        <v>11</v>
      </c>
      <c r="B8" s="21" t="s">
        <v>12</v>
      </c>
      <c r="C8" s="77">
        <f>'[1]OTROS DPTOS - BASE'!C6</f>
        <v>3216.4856460000001</v>
      </c>
      <c r="D8" s="22">
        <f>'[1]AMAZONAS -  BASE'!C6</f>
        <v>3585.7939943199999</v>
      </c>
      <c r="E8" s="22">
        <f>'[1]AMAZONAS -  BASE'!D6</f>
        <v>3678.1210814000001</v>
      </c>
      <c r="F8" s="23">
        <f>'[1]AMAZONAS -  BASE'!H6</f>
        <v>3868.9633006999998</v>
      </c>
      <c r="G8" s="23">
        <f>'[1]COMBUSTIBLES '!B7</f>
        <v>3739.23</v>
      </c>
      <c r="H8" s="23">
        <f>+'[1]CORRIENTE OXIGENADA'!D10</f>
        <v>4066.7200000000003</v>
      </c>
      <c r="I8" s="24">
        <f>+'[1]CORRIENTE OXIGENADA'!E10</f>
        <v>4148.59</v>
      </c>
      <c r="J8" s="25">
        <f>+[1]BIODIESEL!H10</f>
        <v>4546.68</v>
      </c>
    </row>
    <row r="9" spans="1:10" x14ac:dyDescent="0.25">
      <c r="A9" s="20" t="s">
        <v>13</v>
      </c>
      <c r="B9" s="21" t="s">
        <v>14</v>
      </c>
      <c r="C9" s="26">
        <v>0</v>
      </c>
      <c r="D9" s="26">
        <v>0</v>
      </c>
      <c r="E9" s="26">
        <v>0</v>
      </c>
      <c r="F9" s="27">
        <v>0</v>
      </c>
      <c r="G9" s="27">
        <f>'[1]COMBUSTIBLES '!B11</f>
        <v>1213.5675225081191</v>
      </c>
      <c r="H9" s="27">
        <f>+'[1]CORRIENTE OXIGENADA'!D11</f>
        <v>1116.4821207074697</v>
      </c>
      <c r="I9" s="28">
        <f>+'[1]CORRIENTE OXIGENADA'!E11</f>
        <v>1092.2107702573071</v>
      </c>
      <c r="J9" s="27">
        <f>+[1]BIODIESEL!H11</f>
        <v>1092.21</v>
      </c>
    </row>
    <row r="10" spans="1:10" x14ac:dyDescent="0.25">
      <c r="A10" s="20" t="s">
        <v>15</v>
      </c>
      <c r="B10" s="21" t="s">
        <v>16</v>
      </c>
      <c r="C10" s="29" t="s">
        <v>17</v>
      </c>
      <c r="D10" s="29" t="s">
        <v>17</v>
      </c>
      <c r="E10" s="29" t="s">
        <v>17</v>
      </c>
      <c r="F10" s="25" t="str">
        <f>+D10</f>
        <v>(3)</v>
      </c>
      <c r="G10" s="25" t="str">
        <f>+C10</f>
        <v>(3)</v>
      </c>
      <c r="H10" s="25" t="str">
        <f>+D10</f>
        <v>(3)</v>
      </c>
      <c r="I10" s="30" t="str">
        <f>+E10</f>
        <v>(3)</v>
      </c>
      <c r="J10" s="25" t="str">
        <f>+F10</f>
        <v>(3)</v>
      </c>
    </row>
    <row r="11" spans="1:10" x14ac:dyDescent="0.25">
      <c r="A11" s="20" t="s">
        <v>18</v>
      </c>
      <c r="B11" s="21" t="s">
        <v>19</v>
      </c>
      <c r="C11" s="78">
        <f>D11</f>
        <v>18.582266130890762</v>
      </c>
      <c r="D11" s="22">
        <f>+[1]Rubros!K13</f>
        <v>18.582266130890762</v>
      </c>
      <c r="E11" s="22">
        <f>+[1]Rubros!E13</f>
        <v>16.789518000000001</v>
      </c>
      <c r="F11" s="23">
        <f>+D11</f>
        <v>18.582266130890762</v>
      </c>
      <c r="G11" s="23">
        <f>+C11</f>
        <v>18.582266130890762</v>
      </c>
      <c r="H11" s="23">
        <f>+D11</f>
        <v>18.582266130890762</v>
      </c>
      <c r="I11" s="24">
        <f>+D11</f>
        <v>18.582266130890762</v>
      </c>
      <c r="J11" s="23">
        <f>+D11</f>
        <v>18.582266130890762</v>
      </c>
    </row>
    <row r="12" spans="1:10" s="31" customFormat="1" x14ac:dyDescent="0.25">
      <c r="A12" s="20" t="s">
        <v>20</v>
      </c>
      <c r="B12" s="21" t="s">
        <v>21</v>
      </c>
      <c r="C12" s="78">
        <f>D12</f>
        <v>11.160667999999999</v>
      </c>
      <c r="D12" s="22">
        <f>+[1]Rubros!Q39</f>
        <v>11.160667999999999</v>
      </c>
      <c r="E12" s="22">
        <f>+D12</f>
        <v>11.160667999999999</v>
      </c>
      <c r="F12" s="23">
        <f>+[1]Rubros!R39</f>
        <v>11.160667999999999</v>
      </c>
      <c r="G12" s="23">
        <f>+[1]Rubros!R39</f>
        <v>11.160667999999999</v>
      </c>
      <c r="H12" s="23">
        <f>+[1]Rubros!S39</f>
        <v>11.160667999999999</v>
      </c>
      <c r="I12" s="24">
        <f>+H12</f>
        <v>11.160667999999999</v>
      </c>
      <c r="J12" s="23">
        <f>+[1]Rubros!T39</f>
        <v>11.160667999999999</v>
      </c>
    </row>
    <row r="13" spans="1:10" x14ac:dyDescent="0.25">
      <c r="A13" s="20"/>
      <c r="B13" s="21" t="s">
        <v>22</v>
      </c>
      <c r="C13" s="78">
        <f>D13</f>
        <v>71.510000000000005</v>
      </c>
      <c r="D13" s="22">
        <f>+[1]NORTESANTANDER!C14</f>
        <v>71.510000000000005</v>
      </c>
      <c r="E13" s="22">
        <f>+D13</f>
        <v>71.510000000000005</v>
      </c>
      <c r="F13" s="23">
        <f>+E13</f>
        <v>71.510000000000005</v>
      </c>
      <c r="G13" s="23">
        <f>+C13</f>
        <v>71.510000000000005</v>
      </c>
      <c r="H13" s="23">
        <f>+D13</f>
        <v>71.510000000000005</v>
      </c>
      <c r="I13" s="24">
        <f>+D13</f>
        <v>71.510000000000005</v>
      </c>
      <c r="J13" s="23">
        <f>+F13</f>
        <v>71.510000000000005</v>
      </c>
    </row>
    <row r="14" spans="1:10" x14ac:dyDescent="0.25">
      <c r="A14" s="32" t="s">
        <v>23</v>
      </c>
      <c r="B14" s="33" t="s">
        <v>24</v>
      </c>
      <c r="C14" s="34">
        <f>SUM(C8:C13)</f>
        <v>3317.738580130891</v>
      </c>
      <c r="D14" s="34">
        <f t="shared" ref="D14:J14" si="0">SUM(D8:D13)</f>
        <v>3687.0469284508908</v>
      </c>
      <c r="E14" s="34">
        <f t="shared" si="0"/>
        <v>3777.5812674000003</v>
      </c>
      <c r="F14" s="35">
        <f t="shared" si="0"/>
        <v>3970.2162348308907</v>
      </c>
      <c r="G14" s="35">
        <f t="shared" si="0"/>
        <v>5054.0504566390109</v>
      </c>
      <c r="H14" s="35">
        <f t="shared" si="0"/>
        <v>5284.4550548383622</v>
      </c>
      <c r="I14" s="36">
        <f t="shared" si="0"/>
        <v>5342.0537043881986</v>
      </c>
      <c r="J14" s="35">
        <f t="shared" si="0"/>
        <v>5740.1429341308922</v>
      </c>
    </row>
    <row r="15" spans="1:10" x14ac:dyDescent="0.25">
      <c r="A15" s="20" t="s">
        <v>25</v>
      </c>
      <c r="B15" s="21" t="s">
        <v>26</v>
      </c>
      <c r="C15" s="22" t="str">
        <f>D15</f>
        <v>**</v>
      </c>
      <c r="D15" s="22" t="str">
        <f>+A28</f>
        <v>**</v>
      </c>
      <c r="E15" s="22" t="str">
        <f>+D15</f>
        <v>**</v>
      </c>
      <c r="F15" s="23" t="str">
        <f>+D15</f>
        <v>**</v>
      </c>
      <c r="G15" s="23" t="str">
        <f>+C15</f>
        <v>**</v>
      </c>
      <c r="H15" s="23" t="str">
        <f>+D15</f>
        <v>**</v>
      </c>
      <c r="I15" s="22" t="str">
        <f>+E15</f>
        <v>**</v>
      </c>
      <c r="J15" s="23" t="str">
        <f>+F15</f>
        <v>**</v>
      </c>
    </row>
    <row r="16" spans="1:10" x14ac:dyDescent="0.25">
      <c r="A16" s="20" t="s">
        <v>28</v>
      </c>
      <c r="B16" s="21" t="s">
        <v>29</v>
      </c>
      <c r="C16" s="22" t="str">
        <f t="shared" ref="C16:C18" si="1">D16</f>
        <v>***</v>
      </c>
      <c r="D16" s="22" t="str">
        <f>+A29</f>
        <v>***</v>
      </c>
      <c r="E16" s="22" t="str">
        <f>+D16</f>
        <v>***</v>
      </c>
      <c r="F16" s="23" t="str">
        <f>+D16</f>
        <v>***</v>
      </c>
      <c r="G16" s="23" t="str">
        <f>+C16</f>
        <v>***</v>
      </c>
      <c r="H16" s="23" t="str">
        <f>+D16</f>
        <v>***</v>
      </c>
      <c r="I16" s="24" t="str">
        <f>+E16</f>
        <v>***</v>
      </c>
      <c r="J16" s="23" t="str">
        <f>+D16</f>
        <v>***</v>
      </c>
    </row>
    <row r="17" spans="1:10" x14ac:dyDescent="0.25">
      <c r="A17" s="20" t="s">
        <v>31</v>
      </c>
      <c r="B17" s="21" t="s">
        <v>32</v>
      </c>
      <c r="C17" s="22" t="str">
        <f t="shared" si="1"/>
        <v>****</v>
      </c>
      <c r="D17" s="37" t="str">
        <f>+A30</f>
        <v>****</v>
      </c>
      <c r="E17" s="37" t="str">
        <f>+D17</f>
        <v>****</v>
      </c>
      <c r="F17" s="25" t="str">
        <f>+D17</f>
        <v>****</v>
      </c>
      <c r="G17" s="25" t="str">
        <f>+E17</f>
        <v>****</v>
      </c>
      <c r="H17" s="25" t="str">
        <f>+F17</f>
        <v>****</v>
      </c>
      <c r="I17" s="30" t="str">
        <f>+H17</f>
        <v>****</v>
      </c>
      <c r="J17" s="25" t="str">
        <f>+H17</f>
        <v>****</v>
      </c>
    </row>
    <row r="18" spans="1:10" x14ac:dyDescent="0.25">
      <c r="A18" s="20" t="s">
        <v>34</v>
      </c>
      <c r="B18" s="21" t="s">
        <v>35</v>
      </c>
      <c r="C18" s="22" t="str">
        <f t="shared" si="1"/>
        <v>*****</v>
      </c>
      <c r="D18" s="22" t="str">
        <f>+A31</f>
        <v>*****</v>
      </c>
      <c r="E18" s="22" t="str">
        <f>+D18</f>
        <v>*****</v>
      </c>
      <c r="F18" s="23" t="str">
        <f>+A31</f>
        <v>*****</v>
      </c>
      <c r="G18" s="23" t="str">
        <f>H18</f>
        <v>*****</v>
      </c>
      <c r="H18" s="23" t="str">
        <f>+A31</f>
        <v>*****</v>
      </c>
      <c r="I18" s="24" t="str">
        <f>+H18</f>
        <v>*****</v>
      </c>
      <c r="J18" s="23" t="str">
        <f>+A31</f>
        <v>*****</v>
      </c>
    </row>
    <row r="19" spans="1:10" x14ac:dyDescent="0.25">
      <c r="A19" s="32" t="s">
        <v>37</v>
      </c>
      <c r="B19" s="33" t="s">
        <v>38</v>
      </c>
      <c r="C19" s="34">
        <f t="shared" ref="C19:J19" si="2">SUM(C14:C18)</f>
        <v>3317.738580130891</v>
      </c>
      <c r="D19" s="34">
        <f t="shared" si="2"/>
        <v>3687.0469284508908</v>
      </c>
      <c r="E19" s="34">
        <f t="shared" si="2"/>
        <v>3777.5812674000003</v>
      </c>
      <c r="F19" s="35">
        <f t="shared" si="2"/>
        <v>3970.2162348308907</v>
      </c>
      <c r="G19" s="35">
        <f t="shared" si="2"/>
        <v>5054.0504566390109</v>
      </c>
      <c r="H19" s="35">
        <f t="shared" si="2"/>
        <v>5284.4550548383622</v>
      </c>
      <c r="I19" s="36">
        <f t="shared" si="2"/>
        <v>5342.0537043881986</v>
      </c>
      <c r="J19" s="35">
        <f t="shared" si="2"/>
        <v>5740.1429341308922</v>
      </c>
    </row>
    <row r="20" spans="1:10" x14ac:dyDescent="0.25">
      <c r="A20" s="20" t="s">
        <v>39</v>
      </c>
      <c r="B20" s="21" t="s">
        <v>40</v>
      </c>
      <c r="C20" s="79" t="str">
        <f>D20</f>
        <v>***</v>
      </c>
      <c r="D20" s="22" t="str">
        <f>+D16</f>
        <v>***</v>
      </c>
      <c r="E20" s="22" t="str">
        <f>+D20</f>
        <v>***</v>
      </c>
      <c r="F20" s="23" t="str">
        <f>+D20</f>
        <v>***</v>
      </c>
      <c r="G20" s="23" t="str">
        <f>+G16</f>
        <v>***</v>
      </c>
      <c r="H20" s="23" t="str">
        <f>+H16</f>
        <v>***</v>
      </c>
      <c r="I20" s="22" t="str">
        <f>+H20</f>
        <v>***</v>
      </c>
      <c r="J20" s="23" t="str">
        <f>+J16</f>
        <v>***</v>
      </c>
    </row>
    <row r="21" spans="1:10" x14ac:dyDescent="0.25">
      <c r="A21" s="20" t="s">
        <v>41</v>
      </c>
      <c r="B21" s="38" t="s">
        <v>42</v>
      </c>
      <c r="C21" s="79" t="str">
        <f t="shared" ref="C21:C22" si="3">D21</f>
        <v>******</v>
      </c>
      <c r="D21" s="37" t="str">
        <f>+A32</f>
        <v>******</v>
      </c>
      <c r="E21" s="37" t="str">
        <f>+D21</f>
        <v>******</v>
      </c>
      <c r="F21" s="25" t="s">
        <v>44</v>
      </c>
      <c r="G21" s="25" t="str">
        <f>+C21</f>
        <v>******</v>
      </c>
      <c r="H21" s="25" t="str">
        <f>+D21</f>
        <v>******</v>
      </c>
      <c r="I21" s="37" t="str">
        <f>+H21</f>
        <v>******</v>
      </c>
      <c r="J21" s="25" t="s">
        <v>44</v>
      </c>
    </row>
    <row r="22" spans="1:10" x14ac:dyDescent="0.25">
      <c r="A22" s="20" t="s">
        <v>45</v>
      </c>
      <c r="B22" s="21" t="s">
        <v>46</v>
      </c>
      <c r="C22" s="79" t="str">
        <f t="shared" si="3"/>
        <v>*******</v>
      </c>
      <c r="D22" s="37" t="str">
        <f>+A33</f>
        <v>*******</v>
      </c>
      <c r="E22" s="37" t="str">
        <f>+D22</f>
        <v>*******</v>
      </c>
      <c r="F22" s="25" t="str">
        <f>+D22</f>
        <v>*******</v>
      </c>
      <c r="G22" s="25" t="str">
        <f>+E22</f>
        <v>*******</v>
      </c>
      <c r="H22" s="25" t="str">
        <f>+F22</f>
        <v>*******</v>
      </c>
      <c r="I22" s="30" t="str">
        <f>+H22</f>
        <v>*******</v>
      </c>
      <c r="J22" s="25" t="str">
        <f>+H22</f>
        <v>*******</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88"/>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88"/>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91"/>
    </row>
  </sheetData>
  <sheetProtection algorithmName="SHA-512" hashValue="IhamJ2Fcgi125VDeAjKP/0ACeRoT6try7IrcxDYNor8VEMzPeaFeF6qjUaBCII1mylWIXTRNZ0vUpQHBRhQqCA==" saltValue="l1kvX+KWGk5JxQ0O2V09Ig=="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D11" sqref="D11"/>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80</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3216.4856460000001</v>
      </c>
      <c r="D8" s="22">
        <v>3585.7939943199999</v>
      </c>
      <c r="E8" s="22">
        <v>3678.1210814000001</v>
      </c>
      <c r="F8" s="23">
        <v>3868.9633006999998</v>
      </c>
      <c r="G8" s="23">
        <v>3739.23</v>
      </c>
      <c r="H8" s="23">
        <v>4066.7200000000003</v>
      </c>
      <c r="I8" s="24">
        <v>4148.59</v>
      </c>
      <c r="J8" s="25">
        <v>4546.68</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3317.738580130891</v>
      </c>
      <c r="D14" s="34">
        <v>3687.0469284508908</v>
      </c>
      <c r="E14" s="34">
        <v>3777.5812674000003</v>
      </c>
      <c r="F14" s="35">
        <v>3970.2162348308907</v>
      </c>
      <c r="G14" s="35">
        <v>5054.0504566390109</v>
      </c>
      <c r="H14" s="35">
        <v>5284.4550548383622</v>
      </c>
      <c r="I14" s="36">
        <v>5342.0537043881986</v>
      </c>
      <c r="J14" s="35">
        <v>5740.1429341308922</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3317.738580130891</v>
      </c>
      <c r="D19" s="34">
        <v>3687.0469284508908</v>
      </c>
      <c r="E19" s="34">
        <v>3777.5812674000003</v>
      </c>
      <c r="F19" s="35">
        <v>3970.2162348308907</v>
      </c>
      <c r="G19" s="35">
        <v>5054.0504566390109</v>
      </c>
      <c r="H19" s="35">
        <v>5284.4550548383622</v>
      </c>
      <c r="I19" s="36">
        <v>5342.0537043881986</v>
      </c>
      <c r="J19" s="35">
        <v>5740.1429341308922</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SYJJy9BprJMYDgfOQ/aihjiK6WJtrllxbddlEQAte889MSpvE4OeANNAUH1YY3NQkePFc4u/QNol/rdWCjtw6A==" saltValue="RzNXP67dWHGkZI9rSCcGeQ=="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D14" sqref="D14"/>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81</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3216.4856460000001</v>
      </c>
      <c r="D8" s="22">
        <v>3585.7939943199999</v>
      </c>
      <c r="E8" s="22">
        <v>3678.1210814000001</v>
      </c>
      <c r="F8" s="23">
        <v>3868.9633006999998</v>
      </c>
      <c r="G8" s="23">
        <v>3739.23</v>
      </c>
      <c r="H8" s="23">
        <v>4066.7200000000003</v>
      </c>
      <c r="I8" s="24">
        <v>4148.59</v>
      </c>
      <c r="J8" s="25">
        <v>4546.68</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3317.738580130891</v>
      </c>
      <c r="D14" s="34">
        <v>3687.0469284508908</v>
      </c>
      <c r="E14" s="34">
        <v>3777.5812674000003</v>
      </c>
      <c r="F14" s="35">
        <v>3970.2162348308907</v>
      </c>
      <c r="G14" s="35">
        <v>5054.0504566390109</v>
      </c>
      <c r="H14" s="35">
        <v>5284.4550548383622</v>
      </c>
      <c r="I14" s="36">
        <v>5342.0537043881986</v>
      </c>
      <c r="J14" s="35">
        <v>5740.1429341308922</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3317.738580130891</v>
      </c>
      <c r="D19" s="34">
        <v>3687.0469284508908</v>
      </c>
      <c r="E19" s="34">
        <v>3777.5812674000003</v>
      </c>
      <c r="F19" s="35">
        <v>3970.2162348308907</v>
      </c>
      <c r="G19" s="35">
        <v>5054.0504566390109</v>
      </c>
      <c r="H19" s="35">
        <v>5284.4550548383622</v>
      </c>
      <c r="I19" s="36">
        <v>5342.0537043881986</v>
      </c>
      <c r="J19" s="35">
        <v>5740.1429341308922</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owhX8lnnvR9nGLZNHk1boExRurxR8jb0DcMoWaaXurMrqsHZM4RvLijoQiLDzCu7OnTaWZF8IBunmrT879j3mQ==" saltValue="TiP5MCCD6F23kk8NMjvu8A=="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B22" sqref="B22"/>
    </sheetView>
  </sheetViews>
  <sheetFormatPr baseColWidth="10" defaultRowHeight="15" x14ac:dyDescent="0.25"/>
  <cols>
    <col min="1" max="1" width="8" style="1" customWidth="1"/>
    <col min="2" max="2" width="53" style="3" customWidth="1"/>
    <col min="3" max="3" width="16.5703125" style="3" bestFit="1" customWidth="1"/>
    <col min="4" max="4" width="16.5703125" style="3" hidden="1" customWidth="1"/>
    <col min="5" max="5" width="18.5703125" style="3" customWidth="1"/>
    <col min="6" max="6" width="16.5703125" style="4" bestFit="1" customWidth="1"/>
    <col min="7" max="7" width="16.5703125" style="4" hidden="1" customWidth="1"/>
    <col min="8" max="8" width="18.5703125" style="4" customWidth="1"/>
    <col min="9" max="11" width="11.42578125" style="4"/>
  </cols>
  <sheetData>
    <row r="1" spans="1:11" x14ac:dyDescent="0.25">
      <c r="B1" s="2" t="s">
        <v>66</v>
      </c>
    </row>
    <row r="2" spans="1:11" ht="15.75" thickBot="1" x14ac:dyDescent="0.3">
      <c r="A2" s="5" t="s">
        <v>1</v>
      </c>
      <c r="B2" s="6"/>
      <c r="C2" s="6"/>
      <c r="D2" s="6"/>
      <c r="E2" s="6"/>
    </row>
    <row r="3" spans="1:11" ht="15.75" thickTop="1" x14ac:dyDescent="0.25">
      <c r="A3" s="7"/>
      <c r="B3" s="8" t="s">
        <v>2</v>
      </c>
      <c r="C3" s="95" t="s">
        <v>3</v>
      </c>
      <c r="D3" s="96"/>
      <c r="E3" s="97"/>
      <c r="F3" s="101" t="s">
        <v>4</v>
      </c>
      <c r="G3" s="102"/>
      <c r="H3" s="103"/>
    </row>
    <row r="4" spans="1:11" x14ac:dyDescent="0.25">
      <c r="A4" s="9"/>
      <c r="B4" s="10" t="s">
        <v>5</v>
      </c>
      <c r="C4" s="98"/>
      <c r="D4" s="99"/>
      <c r="E4" s="100"/>
      <c r="F4" s="104"/>
      <c r="G4" s="105"/>
      <c r="H4" s="106"/>
    </row>
    <row r="5" spans="1:11" x14ac:dyDescent="0.25">
      <c r="A5" s="107" t="s">
        <v>6</v>
      </c>
      <c r="B5" s="109" t="s">
        <v>7</v>
      </c>
      <c r="C5" s="11" t="s">
        <v>8</v>
      </c>
      <c r="D5" s="11" t="s">
        <v>8</v>
      </c>
      <c r="E5" s="12" t="s">
        <v>9</v>
      </c>
      <c r="F5" s="13" t="s">
        <v>8</v>
      </c>
      <c r="G5" s="11" t="s">
        <v>8</v>
      </c>
      <c r="H5" s="12" t="s">
        <v>9</v>
      </c>
      <c r="I5" s="14"/>
      <c r="J5" s="14"/>
      <c r="K5" s="14"/>
    </row>
    <row r="6" spans="1:11" x14ac:dyDescent="0.25">
      <c r="A6" s="107"/>
      <c r="B6" s="109"/>
      <c r="C6" s="15">
        <v>0.08</v>
      </c>
      <c r="D6" s="16">
        <v>0.1</v>
      </c>
      <c r="E6" s="17">
        <v>0.1</v>
      </c>
      <c r="F6" s="15">
        <v>0.08</v>
      </c>
      <c r="G6" s="16">
        <v>0.1</v>
      </c>
      <c r="H6" s="17">
        <v>0.1</v>
      </c>
      <c r="I6" s="14"/>
      <c r="J6" s="14"/>
      <c r="K6" s="14"/>
    </row>
    <row r="7" spans="1:11" x14ac:dyDescent="0.25">
      <c r="A7" s="108"/>
      <c r="B7" s="110"/>
      <c r="C7" s="11" t="s">
        <v>10</v>
      </c>
      <c r="D7" s="11" t="s">
        <v>10</v>
      </c>
      <c r="E7" s="18" t="s">
        <v>10</v>
      </c>
      <c r="F7" s="19" t="s">
        <v>10</v>
      </c>
      <c r="G7" s="11" t="s">
        <v>10</v>
      </c>
      <c r="H7" s="18" t="s">
        <v>10</v>
      </c>
      <c r="I7" s="14"/>
      <c r="J7" s="14"/>
      <c r="K7" s="14"/>
    </row>
    <row r="8" spans="1:11" x14ac:dyDescent="0.25">
      <c r="A8" s="20" t="s">
        <v>11</v>
      </c>
      <c r="B8" s="21" t="s">
        <v>12</v>
      </c>
      <c r="C8" s="22">
        <v>3472.0419492381602</v>
      </c>
      <c r="D8" s="22">
        <v>3566.5110372982003</v>
      </c>
      <c r="E8" s="23">
        <v>3782.9039532920006</v>
      </c>
      <c r="F8" s="23">
        <v>4104.18</v>
      </c>
      <c r="G8" s="24">
        <v>4184.8999999999996</v>
      </c>
      <c r="H8" s="25">
        <v>4756.51</v>
      </c>
    </row>
    <row r="9" spans="1:11" x14ac:dyDescent="0.25">
      <c r="A9" s="20" t="s">
        <v>13</v>
      </c>
      <c r="B9" s="21" t="s">
        <v>14</v>
      </c>
      <c r="C9" s="26">
        <v>0</v>
      </c>
      <c r="D9" s="26">
        <v>0</v>
      </c>
      <c r="E9" s="27">
        <v>0</v>
      </c>
      <c r="F9" s="27">
        <v>1045.6889769668162</v>
      </c>
      <c r="G9" s="28">
        <v>1022.9566079023201</v>
      </c>
      <c r="H9" s="27">
        <v>1022.96</v>
      </c>
    </row>
    <row r="10" spans="1:11" x14ac:dyDescent="0.25">
      <c r="A10" s="20" t="s">
        <v>15</v>
      </c>
      <c r="B10" s="21" t="s">
        <v>16</v>
      </c>
      <c r="C10" s="29" t="s">
        <v>17</v>
      </c>
      <c r="D10" s="29" t="s">
        <v>17</v>
      </c>
      <c r="E10" s="25" t="s">
        <v>17</v>
      </c>
      <c r="F10" s="25" t="s">
        <v>17</v>
      </c>
      <c r="G10" s="30" t="s">
        <v>17</v>
      </c>
      <c r="H10" s="25" t="s">
        <v>17</v>
      </c>
    </row>
    <row r="11" spans="1:11" x14ac:dyDescent="0.25">
      <c r="A11" s="20" t="s">
        <v>18</v>
      </c>
      <c r="B11" s="21" t="s">
        <v>19</v>
      </c>
      <c r="C11" s="22">
        <v>17.404014358800001</v>
      </c>
      <c r="D11" s="22">
        <v>16.789518000000001</v>
      </c>
      <c r="E11" s="23">
        <v>17.404014358800001</v>
      </c>
      <c r="F11" s="23">
        <v>17.404014358800001</v>
      </c>
      <c r="G11" s="24">
        <v>17.404014358800001</v>
      </c>
      <c r="H11" s="23">
        <v>17.404014358800001</v>
      </c>
    </row>
    <row r="12" spans="1:11" x14ac:dyDescent="0.25">
      <c r="A12" s="20" t="s">
        <v>20</v>
      </c>
      <c r="B12" s="21" t="s">
        <v>21</v>
      </c>
      <c r="C12" s="22">
        <v>11.160667999999999</v>
      </c>
      <c r="D12" s="22">
        <v>11.160667999999999</v>
      </c>
      <c r="E12" s="23">
        <v>11.160667999999999</v>
      </c>
      <c r="F12" s="23">
        <v>11.160667999999999</v>
      </c>
      <c r="G12" s="24">
        <v>11.160667999999999</v>
      </c>
      <c r="H12" s="23">
        <v>11.160667999999999</v>
      </c>
      <c r="I12" s="31"/>
      <c r="J12" s="31"/>
      <c r="K12" s="31"/>
    </row>
    <row r="13" spans="1:11" x14ac:dyDescent="0.25">
      <c r="A13" s="20"/>
      <c r="B13" s="21" t="s">
        <v>22</v>
      </c>
      <c r="C13" s="22">
        <v>71.510000000000005</v>
      </c>
      <c r="D13" s="22">
        <v>71.510000000000005</v>
      </c>
      <c r="E13" s="23">
        <v>71.510000000000005</v>
      </c>
      <c r="F13" s="23">
        <v>71.510000000000005</v>
      </c>
      <c r="G13" s="24">
        <v>71.510000000000005</v>
      </c>
      <c r="H13" s="23">
        <v>71.510000000000005</v>
      </c>
    </row>
    <row r="14" spans="1:11" x14ac:dyDescent="0.25">
      <c r="A14" s="32" t="s">
        <v>23</v>
      </c>
      <c r="B14" s="33" t="s">
        <v>24</v>
      </c>
      <c r="C14" s="34">
        <v>3572.1166315969604</v>
      </c>
      <c r="D14" s="34">
        <v>3665.9712232982006</v>
      </c>
      <c r="E14" s="35">
        <v>3882.9786356508007</v>
      </c>
      <c r="F14" s="35">
        <v>5249.9436593256169</v>
      </c>
      <c r="G14" s="36">
        <v>5307.93129026112</v>
      </c>
      <c r="H14" s="35">
        <v>5879.5446823588009</v>
      </c>
    </row>
    <row r="15" spans="1:11" x14ac:dyDescent="0.25">
      <c r="A15" s="20" t="s">
        <v>25</v>
      </c>
      <c r="B15" s="21" t="s">
        <v>26</v>
      </c>
      <c r="C15" s="22" t="s">
        <v>27</v>
      </c>
      <c r="D15" s="22" t="s">
        <v>27</v>
      </c>
      <c r="E15" s="23" t="s">
        <v>27</v>
      </c>
      <c r="F15" s="23" t="s">
        <v>27</v>
      </c>
      <c r="G15" s="22" t="s">
        <v>27</v>
      </c>
      <c r="H15" s="23" t="s">
        <v>27</v>
      </c>
    </row>
    <row r="16" spans="1:11" x14ac:dyDescent="0.25">
      <c r="A16" s="20" t="s">
        <v>28</v>
      </c>
      <c r="B16" s="21" t="s">
        <v>29</v>
      </c>
      <c r="C16" s="22" t="s">
        <v>30</v>
      </c>
      <c r="D16" s="22" t="s">
        <v>30</v>
      </c>
      <c r="E16" s="23" t="s">
        <v>30</v>
      </c>
      <c r="F16" s="23" t="s">
        <v>30</v>
      </c>
      <c r="G16" s="24" t="s">
        <v>30</v>
      </c>
      <c r="H16" s="23" t="s">
        <v>30</v>
      </c>
    </row>
    <row r="17" spans="1:11" x14ac:dyDescent="0.25">
      <c r="A17" s="20" t="s">
        <v>31</v>
      </c>
      <c r="B17" s="21" t="s">
        <v>32</v>
      </c>
      <c r="C17" s="37" t="s">
        <v>33</v>
      </c>
      <c r="D17" s="37" t="s">
        <v>33</v>
      </c>
      <c r="E17" s="25" t="s">
        <v>33</v>
      </c>
      <c r="F17" s="25" t="s">
        <v>33</v>
      </c>
      <c r="G17" s="30" t="s">
        <v>33</v>
      </c>
      <c r="H17" s="25" t="s">
        <v>33</v>
      </c>
    </row>
    <row r="18" spans="1:11" x14ac:dyDescent="0.25">
      <c r="A18" s="20" t="s">
        <v>34</v>
      </c>
      <c r="B18" s="21" t="s">
        <v>35</v>
      </c>
      <c r="C18" s="22" t="s">
        <v>36</v>
      </c>
      <c r="D18" s="22" t="s">
        <v>36</v>
      </c>
      <c r="E18" s="23" t="s">
        <v>36</v>
      </c>
      <c r="F18" s="23" t="s">
        <v>36</v>
      </c>
      <c r="G18" s="24" t="s">
        <v>36</v>
      </c>
      <c r="H18" s="23" t="s">
        <v>36</v>
      </c>
    </row>
    <row r="19" spans="1:11" x14ac:dyDescent="0.25">
      <c r="A19" s="32" t="s">
        <v>37</v>
      </c>
      <c r="B19" s="33" t="s">
        <v>38</v>
      </c>
      <c r="C19" s="34">
        <v>3572.1166315969604</v>
      </c>
      <c r="D19" s="34">
        <v>3665.9712232982006</v>
      </c>
      <c r="E19" s="35">
        <v>3882.9786356508007</v>
      </c>
      <c r="F19" s="35">
        <v>5249.9436593256169</v>
      </c>
      <c r="G19" s="36">
        <v>5307.93129026112</v>
      </c>
      <c r="H19" s="35">
        <v>5879.5446823588009</v>
      </c>
    </row>
    <row r="20" spans="1:11" x14ac:dyDescent="0.25">
      <c r="A20" s="20" t="s">
        <v>39</v>
      </c>
      <c r="B20" s="21" t="s">
        <v>40</v>
      </c>
      <c r="C20" s="22" t="s">
        <v>30</v>
      </c>
      <c r="D20" s="22" t="s">
        <v>30</v>
      </c>
      <c r="E20" s="23" t="s">
        <v>30</v>
      </c>
      <c r="F20" s="23" t="s">
        <v>30</v>
      </c>
      <c r="G20" s="22" t="s">
        <v>30</v>
      </c>
      <c r="H20" s="23" t="s">
        <v>30</v>
      </c>
    </row>
    <row r="21" spans="1:11" x14ac:dyDescent="0.25">
      <c r="A21" s="20" t="s">
        <v>41</v>
      </c>
      <c r="B21" s="38" t="s">
        <v>42</v>
      </c>
      <c r="C21" s="37" t="s">
        <v>43</v>
      </c>
      <c r="D21" s="37" t="s">
        <v>43</v>
      </c>
      <c r="E21" s="25" t="s">
        <v>44</v>
      </c>
      <c r="F21" s="25" t="s">
        <v>43</v>
      </c>
      <c r="G21" s="37" t="s">
        <v>43</v>
      </c>
      <c r="H21" s="25" t="s">
        <v>44</v>
      </c>
    </row>
    <row r="22" spans="1:11" x14ac:dyDescent="0.25">
      <c r="A22" s="20" t="s">
        <v>45</v>
      </c>
      <c r="B22" s="21" t="s">
        <v>46</v>
      </c>
      <c r="C22" s="37" t="s">
        <v>47</v>
      </c>
      <c r="D22" s="37" t="s">
        <v>47</v>
      </c>
      <c r="E22" s="25" t="s">
        <v>47</v>
      </c>
      <c r="F22" s="25" t="s">
        <v>47</v>
      </c>
      <c r="G22" s="30" t="s">
        <v>47</v>
      </c>
      <c r="H22" s="25" t="s">
        <v>47</v>
      </c>
    </row>
    <row r="23" spans="1:11" ht="15.75" thickBot="1" x14ac:dyDescent="0.3">
      <c r="A23" s="39" t="s">
        <v>48</v>
      </c>
      <c r="B23" s="40" t="s">
        <v>49</v>
      </c>
      <c r="C23" s="41"/>
      <c r="D23" s="41"/>
      <c r="E23" s="42"/>
      <c r="F23" s="42"/>
      <c r="G23" s="43"/>
      <c r="H23" s="42"/>
    </row>
    <row r="24" spans="1:11" ht="15.75" thickTop="1" x14ac:dyDescent="0.25">
      <c r="A24" s="44"/>
      <c r="B24" s="45"/>
      <c r="C24" s="46"/>
      <c r="D24" s="46"/>
      <c r="E24" s="46"/>
    </row>
    <row r="25" spans="1:11" x14ac:dyDescent="0.25">
      <c r="A25" s="47"/>
      <c r="B25" s="48" t="s">
        <v>50</v>
      </c>
      <c r="C25" s="48"/>
      <c r="D25" s="48"/>
      <c r="E25" s="48"/>
      <c r="F25" s="49"/>
      <c r="G25" s="49"/>
      <c r="H25" s="49"/>
      <c r="I25" s="31"/>
      <c r="J25" s="31"/>
      <c r="K25" s="31"/>
    </row>
    <row r="26" spans="1:11" x14ac:dyDescent="0.25">
      <c r="A26" s="47" t="s">
        <v>51</v>
      </c>
      <c r="B26" s="94" t="s">
        <v>52</v>
      </c>
      <c r="C26" s="94"/>
      <c r="D26" s="94"/>
      <c r="E26" s="94"/>
      <c r="F26" s="94"/>
      <c r="G26" s="50"/>
      <c r="H26" s="49"/>
      <c r="I26" s="31"/>
      <c r="J26" s="31"/>
      <c r="K26" s="31"/>
    </row>
    <row r="27" spans="1:11" x14ac:dyDescent="0.25">
      <c r="A27" s="47" t="s">
        <v>53</v>
      </c>
      <c r="B27" s="94" t="s">
        <v>54</v>
      </c>
      <c r="C27" s="94"/>
      <c r="D27" s="94"/>
      <c r="E27" s="94"/>
      <c r="F27" s="94"/>
      <c r="G27" s="94"/>
      <c r="H27" s="94"/>
      <c r="I27" s="51"/>
      <c r="J27" s="51"/>
      <c r="K27" s="51"/>
    </row>
    <row r="28" spans="1:11" ht="47.25" customHeight="1" x14ac:dyDescent="0.25">
      <c r="A28" s="47" t="s">
        <v>27</v>
      </c>
      <c r="B28" s="94" t="s">
        <v>55</v>
      </c>
      <c r="C28" s="94"/>
      <c r="D28" s="94"/>
      <c r="E28" s="94"/>
      <c r="F28" s="94"/>
      <c r="G28" s="94"/>
      <c r="H28" s="94"/>
      <c r="I28" s="31"/>
      <c r="J28" s="31"/>
      <c r="K28" s="31"/>
    </row>
    <row r="29" spans="1:11" x14ac:dyDescent="0.25">
      <c r="A29" s="47" t="s">
        <v>30</v>
      </c>
      <c r="B29" s="94" t="s">
        <v>56</v>
      </c>
      <c r="C29" s="94"/>
      <c r="D29" s="94"/>
      <c r="E29" s="94"/>
      <c r="F29" s="94"/>
      <c r="G29" s="94"/>
      <c r="H29" s="94"/>
      <c r="I29" s="31"/>
      <c r="J29" s="31"/>
      <c r="K29" s="31"/>
    </row>
    <row r="30" spans="1:11" ht="39.75" customHeight="1" x14ac:dyDescent="0.25">
      <c r="A30" s="52" t="s">
        <v>33</v>
      </c>
      <c r="B30" s="94" t="s">
        <v>57</v>
      </c>
      <c r="C30" s="94"/>
      <c r="D30" s="94"/>
      <c r="E30" s="94"/>
      <c r="F30" s="94"/>
      <c r="G30" s="94"/>
      <c r="H30" s="94"/>
      <c r="I30" s="31"/>
      <c r="J30" s="31"/>
      <c r="K30" s="31"/>
    </row>
    <row r="31" spans="1:11" x14ac:dyDescent="0.25">
      <c r="A31" s="52" t="s">
        <v>36</v>
      </c>
      <c r="B31" s="94" t="s">
        <v>58</v>
      </c>
      <c r="C31" s="94"/>
      <c r="D31" s="94"/>
      <c r="E31" s="94"/>
      <c r="F31" s="94"/>
      <c r="G31" s="50"/>
      <c r="H31" s="49"/>
      <c r="I31" s="31"/>
      <c r="J31" s="31"/>
      <c r="K31" s="31"/>
    </row>
    <row r="32" spans="1:11" ht="42" customHeight="1" x14ac:dyDescent="0.25">
      <c r="A32" s="47" t="s">
        <v>43</v>
      </c>
      <c r="B32" s="94" t="s">
        <v>59</v>
      </c>
      <c r="C32" s="94"/>
      <c r="D32" s="94"/>
      <c r="E32" s="94"/>
      <c r="F32" s="94"/>
      <c r="G32" s="94"/>
      <c r="H32" s="94"/>
      <c r="I32" s="31"/>
      <c r="J32" s="31"/>
      <c r="K32" s="31"/>
    </row>
    <row r="33" spans="1:11" ht="49.5" customHeight="1" x14ac:dyDescent="0.25">
      <c r="A33" s="47" t="s">
        <v>47</v>
      </c>
      <c r="B33" s="94" t="s">
        <v>60</v>
      </c>
      <c r="C33" s="94"/>
      <c r="D33" s="94"/>
      <c r="E33" s="94"/>
      <c r="F33" s="94"/>
      <c r="G33" s="94"/>
      <c r="H33" s="94"/>
      <c r="I33" s="31"/>
      <c r="J33" s="31"/>
      <c r="K33" s="31"/>
    </row>
    <row r="35" spans="1:11" x14ac:dyDescent="0.25">
      <c r="A35" s="47" t="s">
        <v>61</v>
      </c>
      <c r="B35" s="94" t="s">
        <v>62</v>
      </c>
      <c r="C35" s="94"/>
      <c r="D35" s="94"/>
      <c r="E35" s="94"/>
      <c r="F35" s="94"/>
      <c r="G35" s="94"/>
      <c r="H35" s="94"/>
    </row>
    <row r="36" spans="1:11" x14ac:dyDescent="0.25">
      <c r="A36" s="53" t="s">
        <v>63</v>
      </c>
      <c r="B36" s="3" t="s">
        <v>64</v>
      </c>
    </row>
    <row r="39" spans="1:11" ht="102.75" customHeight="1" x14ac:dyDescent="0.25">
      <c r="A39" s="111" t="s">
        <v>65</v>
      </c>
      <c r="B39" s="111"/>
      <c r="C39" s="111"/>
      <c r="D39" s="111"/>
      <c r="E39" s="111"/>
      <c r="F39" s="111"/>
      <c r="G39" s="54"/>
    </row>
  </sheetData>
  <sheetProtection password="C712" sheet="1" objects="1" scenarios="1"/>
  <mergeCells count="14">
    <mergeCell ref="B35:H35"/>
    <mergeCell ref="A39:F39"/>
    <mergeCell ref="B28:H28"/>
    <mergeCell ref="B29:H29"/>
    <mergeCell ref="B30:H30"/>
    <mergeCell ref="B31:F31"/>
    <mergeCell ref="B32:H32"/>
    <mergeCell ref="B33:H33"/>
    <mergeCell ref="B27:H27"/>
    <mergeCell ref="C3:E4"/>
    <mergeCell ref="F3:H4"/>
    <mergeCell ref="A5:A7"/>
    <mergeCell ref="B5:B7"/>
    <mergeCell ref="B26:F26"/>
  </mergeCells>
  <hyperlinks>
    <hyperlink ref="B25:E25"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D14" sqref="D14"/>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82</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3216.4856460000001</v>
      </c>
      <c r="D8" s="22">
        <v>3585.7939943199999</v>
      </c>
      <c r="E8" s="22">
        <v>3678.1210814000001</v>
      </c>
      <c r="F8" s="23">
        <v>3868.9633006999998</v>
      </c>
      <c r="G8" s="23">
        <v>3739.23</v>
      </c>
      <c r="H8" s="23">
        <v>4066.7200000000003</v>
      </c>
      <c r="I8" s="24">
        <v>4148.59</v>
      </c>
      <c r="J8" s="25">
        <v>4546.68</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3317.738580130891</v>
      </c>
      <c r="D14" s="34">
        <v>3687.0469284508908</v>
      </c>
      <c r="E14" s="34">
        <v>3777.5812674000003</v>
      </c>
      <c r="F14" s="35">
        <v>3970.2162348308907</v>
      </c>
      <c r="G14" s="35">
        <v>5054.0504566390109</v>
      </c>
      <c r="H14" s="35">
        <v>5284.4550548383622</v>
      </c>
      <c r="I14" s="36">
        <v>5342.0537043881986</v>
      </c>
      <c r="J14" s="35">
        <v>5740.1429341308922</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3317.738580130891</v>
      </c>
      <c r="D19" s="34">
        <v>3687.0469284508908</v>
      </c>
      <c r="E19" s="34">
        <v>3777.5812674000003</v>
      </c>
      <c r="F19" s="35">
        <v>3970.2162348308907</v>
      </c>
      <c r="G19" s="35">
        <v>5054.0504566390109</v>
      </c>
      <c r="H19" s="35">
        <v>5284.4550548383622</v>
      </c>
      <c r="I19" s="36">
        <v>5342.0537043881986</v>
      </c>
      <c r="J19" s="35">
        <v>5740.1429341308922</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w69R7IiaQ3tU0E+x+9qiygAkGHxxbWeYhCadw+8A9wr9D3/hHvmKtsakEczx5Ewt2fq4N5WboHvqQmo3oPsXnw==" saltValue="fSLBVQtEK8QaaG0uZBdB3Q=="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D12" sqref="D12"/>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84</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85"/>
      <c r="H3" s="101" t="s">
        <v>4</v>
      </c>
      <c r="I3" s="102"/>
      <c r="J3" s="103"/>
    </row>
    <row r="4" spans="1:10" x14ac:dyDescent="0.25">
      <c r="A4" s="9"/>
      <c r="B4" s="10" t="s">
        <v>5</v>
      </c>
      <c r="C4" s="115"/>
      <c r="D4" s="116"/>
      <c r="E4" s="116"/>
      <c r="F4" s="117"/>
      <c r="G4" s="86"/>
      <c r="H4" s="104"/>
      <c r="I4" s="105"/>
      <c r="J4" s="106"/>
    </row>
    <row r="5" spans="1:10" s="14" customFormat="1" x14ac:dyDescent="0.25">
      <c r="A5" s="107" t="s">
        <v>6</v>
      </c>
      <c r="B5" s="109" t="s">
        <v>7</v>
      </c>
      <c r="C5" s="11" t="s">
        <v>8</v>
      </c>
      <c r="D5" s="11" t="s">
        <v>8</v>
      </c>
      <c r="E5" s="11" t="s">
        <v>8</v>
      </c>
      <c r="F5" s="12" t="s">
        <v>9</v>
      </c>
      <c r="G5" s="11" t="s">
        <v>8</v>
      </c>
      <c r="H5" s="83" t="s">
        <v>8</v>
      </c>
      <c r="I5" s="11" t="s">
        <v>8</v>
      </c>
      <c r="J5" s="12" t="s">
        <v>9</v>
      </c>
    </row>
    <row r="6" spans="1:10" s="14" customFormat="1" x14ac:dyDescent="0.25">
      <c r="A6" s="107"/>
      <c r="B6" s="109"/>
      <c r="C6" s="84"/>
      <c r="D6" s="15">
        <v>0.08</v>
      </c>
      <c r="E6" s="16">
        <v>0.1</v>
      </c>
      <c r="F6" s="17">
        <v>0.1</v>
      </c>
      <c r="G6" s="84"/>
      <c r="H6" s="15">
        <v>0.08</v>
      </c>
      <c r="I6" s="16">
        <v>0.1</v>
      </c>
      <c r="J6" s="17">
        <v>0.1</v>
      </c>
    </row>
    <row r="7" spans="1:10" s="14" customFormat="1" x14ac:dyDescent="0.25">
      <c r="A7" s="108"/>
      <c r="B7" s="110"/>
      <c r="C7" s="11" t="s">
        <v>10</v>
      </c>
      <c r="D7" s="11" t="s">
        <v>10</v>
      </c>
      <c r="E7" s="11" t="s">
        <v>10</v>
      </c>
      <c r="F7" s="84" t="s">
        <v>10</v>
      </c>
      <c r="G7" s="11" t="s">
        <v>10</v>
      </c>
      <c r="H7" s="19" t="s">
        <v>10</v>
      </c>
      <c r="I7" s="11" t="s">
        <v>10</v>
      </c>
      <c r="J7" s="84" t="s">
        <v>10</v>
      </c>
    </row>
    <row r="8" spans="1:10" x14ac:dyDescent="0.25">
      <c r="A8" s="20" t="s">
        <v>11</v>
      </c>
      <c r="B8" s="21" t="s">
        <v>12</v>
      </c>
      <c r="C8" s="77">
        <v>3312.9828819999998</v>
      </c>
      <c r="D8" s="22">
        <v>3682.6834514399998</v>
      </c>
      <c r="E8" s="22">
        <v>3775.1085937999997</v>
      </c>
      <c r="F8" s="23">
        <v>3983.6237507000001</v>
      </c>
      <c r="G8" s="23">
        <v>3851.41</v>
      </c>
      <c r="H8" s="23">
        <v>4178.04</v>
      </c>
      <c r="I8" s="24">
        <v>4259.6899999999996</v>
      </c>
      <c r="J8" s="25">
        <v>4670.79</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3414.2358161308907</v>
      </c>
      <c r="D14" s="34">
        <v>3783.9363855708907</v>
      </c>
      <c r="E14" s="34">
        <v>3874.5687797999999</v>
      </c>
      <c r="F14" s="35">
        <v>4084.876684830891</v>
      </c>
      <c r="G14" s="35">
        <v>5166.2304566390112</v>
      </c>
      <c r="H14" s="35">
        <v>5395.7750548383619</v>
      </c>
      <c r="I14" s="36">
        <v>5453.153704388199</v>
      </c>
      <c r="J14" s="35">
        <v>5864.2529341308918</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3414.2358161308907</v>
      </c>
      <c r="D19" s="34">
        <v>3783.9363855708907</v>
      </c>
      <c r="E19" s="34">
        <v>3874.5687797999999</v>
      </c>
      <c r="F19" s="35">
        <v>4084.876684830891</v>
      </c>
      <c r="G19" s="35">
        <v>5166.2304566390112</v>
      </c>
      <c r="H19" s="35">
        <v>5395.7750548383619</v>
      </c>
      <c r="I19" s="36">
        <v>5453.153704388199</v>
      </c>
      <c r="J19" s="35">
        <v>5864.2529341308918</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81"/>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81"/>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82"/>
    </row>
  </sheetData>
  <sheetProtection algorithmName="SHA-512" hashValue="0t5Bh2jdJo7ZN23tBIuCZlL9geptERvqf5wi9moQAHU4o+CNDhaDDMuZGfEjBAm2s2v5mKORApiSVd0mBvCsfQ==" saltValue="v/ziGN2WeneGmgHCZzfkww==" spinCount="100000" sheet="1" objects="1" scenarios="1"/>
  <mergeCells count="14">
    <mergeCell ref="B35:J35"/>
    <mergeCell ref="A39:H39"/>
    <mergeCell ref="B28:J28"/>
    <mergeCell ref="B29:J29"/>
    <mergeCell ref="B30:J30"/>
    <mergeCell ref="B31:H31"/>
    <mergeCell ref="B32:J32"/>
    <mergeCell ref="B33:J33"/>
    <mergeCell ref="B27:J27"/>
    <mergeCell ref="C3:F4"/>
    <mergeCell ref="H3:J4"/>
    <mergeCell ref="A5:A7"/>
    <mergeCell ref="B5:B7"/>
    <mergeCell ref="B26:H26"/>
  </mergeCells>
  <hyperlinks>
    <hyperlink ref="B25:F25"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D12" sqref="D12"/>
    </sheetView>
  </sheetViews>
  <sheetFormatPr baseColWidth="10" defaultRowHeight="15" x14ac:dyDescent="0.25"/>
  <cols>
    <col min="1" max="1" width="8" style="1" customWidth="1"/>
    <col min="2" max="2" width="53" style="3" customWidth="1"/>
    <col min="3" max="3" width="18" style="3" customWidth="1"/>
    <col min="4" max="5" width="16.5703125" style="3" bestFit="1" customWidth="1"/>
    <col min="6" max="7" width="18.5703125" style="3" customWidth="1"/>
    <col min="8" max="9" width="16.5703125" style="4" bestFit="1" customWidth="1"/>
    <col min="10" max="10" width="18.5703125" style="4" customWidth="1"/>
    <col min="11" max="256" width="11.42578125" style="4"/>
    <col min="257" max="257" width="8" style="4" customWidth="1"/>
    <col min="258" max="258" width="53" style="4" customWidth="1"/>
    <col min="259" max="259" width="18" style="4" customWidth="1"/>
    <col min="260" max="261" width="16.5703125" style="4" bestFit="1" customWidth="1"/>
    <col min="262" max="263" width="18.5703125" style="4" customWidth="1"/>
    <col min="264" max="265" width="16.5703125" style="4" bestFit="1" customWidth="1"/>
    <col min="266" max="266" width="18.5703125" style="4" customWidth="1"/>
    <col min="267" max="512" width="11.42578125" style="4"/>
    <col min="513" max="513" width="8" style="4" customWidth="1"/>
    <col min="514" max="514" width="53" style="4" customWidth="1"/>
    <col min="515" max="515" width="18" style="4" customWidth="1"/>
    <col min="516" max="517" width="16.5703125" style="4" bestFit="1" customWidth="1"/>
    <col min="518" max="519" width="18.5703125" style="4" customWidth="1"/>
    <col min="520" max="521" width="16.5703125" style="4" bestFit="1" customWidth="1"/>
    <col min="522" max="522" width="18.5703125" style="4" customWidth="1"/>
    <col min="523" max="768" width="11.42578125" style="4"/>
    <col min="769" max="769" width="8" style="4" customWidth="1"/>
    <col min="770" max="770" width="53" style="4" customWidth="1"/>
    <col min="771" max="771" width="18" style="4" customWidth="1"/>
    <col min="772" max="773" width="16.5703125" style="4" bestFit="1" customWidth="1"/>
    <col min="774" max="775" width="18.5703125" style="4" customWidth="1"/>
    <col min="776" max="777" width="16.5703125" style="4" bestFit="1" customWidth="1"/>
    <col min="778" max="778" width="18.5703125" style="4" customWidth="1"/>
    <col min="779" max="1024" width="11.42578125" style="4"/>
    <col min="1025" max="1025" width="8" style="4" customWidth="1"/>
    <col min="1026" max="1026" width="53" style="4" customWidth="1"/>
    <col min="1027" max="1027" width="18" style="4" customWidth="1"/>
    <col min="1028" max="1029" width="16.5703125" style="4" bestFit="1" customWidth="1"/>
    <col min="1030" max="1031" width="18.5703125" style="4" customWidth="1"/>
    <col min="1032" max="1033" width="16.5703125" style="4" bestFit="1" customWidth="1"/>
    <col min="1034" max="1034" width="18.5703125" style="4" customWidth="1"/>
    <col min="1035" max="1280" width="11.42578125" style="4"/>
    <col min="1281" max="1281" width="8" style="4" customWidth="1"/>
    <col min="1282" max="1282" width="53" style="4" customWidth="1"/>
    <col min="1283" max="1283" width="18" style="4" customWidth="1"/>
    <col min="1284" max="1285" width="16.5703125" style="4" bestFit="1" customWidth="1"/>
    <col min="1286" max="1287" width="18.5703125" style="4" customWidth="1"/>
    <col min="1288" max="1289" width="16.5703125" style="4" bestFit="1" customWidth="1"/>
    <col min="1290" max="1290" width="18.5703125" style="4" customWidth="1"/>
    <col min="1291" max="1536" width="11.42578125" style="4"/>
    <col min="1537" max="1537" width="8" style="4" customWidth="1"/>
    <col min="1538" max="1538" width="53" style="4" customWidth="1"/>
    <col min="1539" max="1539" width="18" style="4" customWidth="1"/>
    <col min="1540" max="1541" width="16.5703125" style="4" bestFit="1" customWidth="1"/>
    <col min="1542" max="1543" width="18.5703125" style="4" customWidth="1"/>
    <col min="1544" max="1545" width="16.5703125" style="4" bestFit="1" customWidth="1"/>
    <col min="1546" max="1546" width="18.5703125" style="4" customWidth="1"/>
    <col min="1547" max="1792" width="11.42578125" style="4"/>
    <col min="1793" max="1793" width="8" style="4" customWidth="1"/>
    <col min="1794" max="1794" width="53" style="4" customWidth="1"/>
    <col min="1795" max="1795" width="18" style="4" customWidth="1"/>
    <col min="1796" max="1797" width="16.5703125" style="4" bestFit="1" customWidth="1"/>
    <col min="1798" max="1799" width="18.5703125" style="4" customWidth="1"/>
    <col min="1800" max="1801" width="16.5703125" style="4" bestFit="1" customWidth="1"/>
    <col min="1802" max="1802" width="18.5703125" style="4" customWidth="1"/>
    <col min="1803" max="2048" width="11.42578125" style="4"/>
    <col min="2049" max="2049" width="8" style="4" customWidth="1"/>
    <col min="2050" max="2050" width="53" style="4" customWidth="1"/>
    <col min="2051" max="2051" width="18" style="4" customWidth="1"/>
    <col min="2052" max="2053" width="16.5703125" style="4" bestFit="1" customWidth="1"/>
    <col min="2054" max="2055" width="18.5703125" style="4" customWidth="1"/>
    <col min="2056" max="2057" width="16.5703125" style="4" bestFit="1" customWidth="1"/>
    <col min="2058" max="2058" width="18.5703125" style="4" customWidth="1"/>
    <col min="2059" max="2304" width="11.42578125" style="4"/>
    <col min="2305" max="2305" width="8" style="4" customWidth="1"/>
    <col min="2306" max="2306" width="53" style="4" customWidth="1"/>
    <col min="2307" max="2307" width="18" style="4" customWidth="1"/>
    <col min="2308" max="2309" width="16.5703125" style="4" bestFit="1" customWidth="1"/>
    <col min="2310" max="2311" width="18.5703125" style="4" customWidth="1"/>
    <col min="2312" max="2313" width="16.5703125" style="4" bestFit="1" customWidth="1"/>
    <col min="2314" max="2314" width="18.5703125" style="4" customWidth="1"/>
    <col min="2315" max="2560" width="11.42578125" style="4"/>
    <col min="2561" max="2561" width="8" style="4" customWidth="1"/>
    <col min="2562" max="2562" width="53" style="4" customWidth="1"/>
    <col min="2563" max="2563" width="18" style="4" customWidth="1"/>
    <col min="2564" max="2565" width="16.5703125" style="4" bestFit="1" customWidth="1"/>
    <col min="2566" max="2567" width="18.5703125" style="4" customWidth="1"/>
    <col min="2568" max="2569" width="16.5703125" style="4" bestFit="1" customWidth="1"/>
    <col min="2570" max="2570" width="18.5703125" style="4" customWidth="1"/>
    <col min="2571" max="2816" width="11.42578125" style="4"/>
    <col min="2817" max="2817" width="8" style="4" customWidth="1"/>
    <col min="2818" max="2818" width="53" style="4" customWidth="1"/>
    <col min="2819" max="2819" width="18" style="4" customWidth="1"/>
    <col min="2820" max="2821" width="16.5703125" style="4" bestFit="1" customWidth="1"/>
    <col min="2822" max="2823" width="18.5703125" style="4" customWidth="1"/>
    <col min="2824" max="2825" width="16.5703125" style="4" bestFit="1" customWidth="1"/>
    <col min="2826" max="2826" width="18.5703125" style="4" customWidth="1"/>
    <col min="2827" max="3072" width="11.42578125" style="4"/>
    <col min="3073" max="3073" width="8" style="4" customWidth="1"/>
    <col min="3074" max="3074" width="53" style="4" customWidth="1"/>
    <col min="3075" max="3075" width="18" style="4" customWidth="1"/>
    <col min="3076" max="3077" width="16.5703125" style="4" bestFit="1" customWidth="1"/>
    <col min="3078" max="3079" width="18.5703125" style="4" customWidth="1"/>
    <col min="3080" max="3081" width="16.5703125" style="4" bestFit="1" customWidth="1"/>
    <col min="3082" max="3082" width="18.5703125" style="4" customWidth="1"/>
    <col min="3083" max="3328" width="11.42578125" style="4"/>
    <col min="3329" max="3329" width="8" style="4" customWidth="1"/>
    <col min="3330" max="3330" width="53" style="4" customWidth="1"/>
    <col min="3331" max="3331" width="18" style="4" customWidth="1"/>
    <col min="3332" max="3333" width="16.5703125" style="4" bestFit="1" customWidth="1"/>
    <col min="3334" max="3335" width="18.5703125" style="4" customWidth="1"/>
    <col min="3336" max="3337" width="16.5703125" style="4" bestFit="1" customWidth="1"/>
    <col min="3338" max="3338" width="18.5703125" style="4" customWidth="1"/>
    <col min="3339" max="3584" width="11.42578125" style="4"/>
    <col min="3585" max="3585" width="8" style="4" customWidth="1"/>
    <col min="3586" max="3586" width="53" style="4" customWidth="1"/>
    <col min="3587" max="3587" width="18" style="4" customWidth="1"/>
    <col min="3588" max="3589" width="16.5703125" style="4" bestFit="1" customWidth="1"/>
    <col min="3590" max="3591" width="18.5703125" style="4" customWidth="1"/>
    <col min="3592" max="3593" width="16.5703125" style="4" bestFit="1" customWidth="1"/>
    <col min="3594" max="3594" width="18.5703125" style="4" customWidth="1"/>
    <col min="3595" max="3840" width="11.42578125" style="4"/>
    <col min="3841" max="3841" width="8" style="4" customWidth="1"/>
    <col min="3842" max="3842" width="53" style="4" customWidth="1"/>
    <col min="3843" max="3843" width="18" style="4" customWidth="1"/>
    <col min="3844" max="3845" width="16.5703125" style="4" bestFit="1" customWidth="1"/>
    <col min="3846" max="3847" width="18.5703125" style="4" customWidth="1"/>
    <col min="3848" max="3849" width="16.5703125" style="4" bestFit="1" customWidth="1"/>
    <col min="3850" max="3850" width="18.5703125" style="4" customWidth="1"/>
    <col min="3851" max="4096" width="11.42578125" style="4"/>
    <col min="4097" max="4097" width="8" style="4" customWidth="1"/>
    <col min="4098" max="4098" width="53" style="4" customWidth="1"/>
    <col min="4099" max="4099" width="18" style="4" customWidth="1"/>
    <col min="4100" max="4101" width="16.5703125" style="4" bestFit="1" customWidth="1"/>
    <col min="4102" max="4103" width="18.5703125" style="4" customWidth="1"/>
    <col min="4104" max="4105" width="16.5703125" style="4" bestFit="1" customWidth="1"/>
    <col min="4106" max="4106" width="18.5703125" style="4" customWidth="1"/>
    <col min="4107" max="4352" width="11.42578125" style="4"/>
    <col min="4353" max="4353" width="8" style="4" customWidth="1"/>
    <col min="4354" max="4354" width="53" style="4" customWidth="1"/>
    <col min="4355" max="4355" width="18" style="4" customWidth="1"/>
    <col min="4356" max="4357" width="16.5703125" style="4" bestFit="1" customWidth="1"/>
    <col min="4358" max="4359" width="18.5703125" style="4" customWidth="1"/>
    <col min="4360" max="4361" width="16.5703125" style="4" bestFit="1" customWidth="1"/>
    <col min="4362" max="4362" width="18.5703125" style="4" customWidth="1"/>
    <col min="4363" max="4608" width="11.42578125" style="4"/>
    <col min="4609" max="4609" width="8" style="4" customWidth="1"/>
    <col min="4610" max="4610" width="53" style="4" customWidth="1"/>
    <col min="4611" max="4611" width="18" style="4" customWidth="1"/>
    <col min="4612" max="4613" width="16.5703125" style="4" bestFit="1" customWidth="1"/>
    <col min="4614" max="4615" width="18.5703125" style="4" customWidth="1"/>
    <col min="4616" max="4617" width="16.5703125" style="4" bestFit="1" customWidth="1"/>
    <col min="4618" max="4618" width="18.5703125" style="4" customWidth="1"/>
    <col min="4619" max="4864" width="11.42578125" style="4"/>
    <col min="4865" max="4865" width="8" style="4" customWidth="1"/>
    <col min="4866" max="4866" width="53" style="4" customWidth="1"/>
    <col min="4867" max="4867" width="18" style="4" customWidth="1"/>
    <col min="4868" max="4869" width="16.5703125" style="4" bestFit="1" customWidth="1"/>
    <col min="4870" max="4871" width="18.5703125" style="4" customWidth="1"/>
    <col min="4872" max="4873" width="16.5703125" style="4" bestFit="1" customWidth="1"/>
    <col min="4874" max="4874" width="18.5703125" style="4" customWidth="1"/>
    <col min="4875" max="5120" width="11.42578125" style="4"/>
    <col min="5121" max="5121" width="8" style="4" customWidth="1"/>
    <col min="5122" max="5122" width="53" style="4" customWidth="1"/>
    <col min="5123" max="5123" width="18" style="4" customWidth="1"/>
    <col min="5124" max="5125" width="16.5703125" style="4" bestFit="1" customWidth="1"/>
    <col min="5126" max="5127" width="18.5703125" style="4" customWidth="1"/>
    <col min="5128" max="5129" width="16.5703125" style="4" bestFit="1" customWidth="1"/>
    <col min="5130" max="5130" width="18.5703125" style="4" customWidth="1"/>
    <col min="5131" max="5376" width="11.42578125" style="4"/>
    <col min="5377" max="5377" width="8" style="4" customWidth="1"/>
    <col min="5378" max="5378" width="53" style="4" customWidth="1"/>
    <col min="5379" max="5379" width="18" style="4" customWidth="1"/>
    <col min="5380" max="5381" width="16.5703125" style="4" bestFit="1" customWidth="1"/>
    <col min="5382" max="5383" width="18.5703125" style="4" customWidth="1"/>
    <col min="5384" max="5385" width="16.5703125" style="4" bestFit="1" customWidth="1"/>
    <col min="5386" max="5386" width="18.5703125" style="4" customWidth="1"/>
    <col min="5387" max="5632" width="11.42578125" style="4"/>
    <col min="5633" max="5633" width="8" style="4" customWidth="1"/>
    <col min="5634" max="5634" width="53" style="4" customWidth="1"/>
    <col min="5635" max="5635" width="18" style="4" customWidth="1"/>
    <col min="5636" max="5637" width="16.5703125" style="4" bestFit="1" customWidth="1"/>
    <col min="5638" max="5639" width="18.5703125" style="4" customWidth="1"/>
    <col min="5640" max="5641" width="16.5703125" style="4" bestFit="1" customWidth="1"/>
    <col min="5642" max="5642" width="18.5703125" style="4" customWidth="1"/>
    <col min="5643" max="5888" width="11.42578125" style="4"/>
    <col min="5889" max="5889" width="8" style="4" customWidth="1"/>
    <col min="5890" max="5890" width="53" style="4" customWidth="1"/>
    <col min="5891" max="5891" width="18" style="4" customWidth="1"/>
    <col min="5892" max="5893" width="16.5703125" style="4" bestFit="1" customWidth="1"/>
    <col min="5894" max="5895" width="18.5703125" style="4" customWidth="1"/>
    <col min="5896" max="5897" width="16.5703125" style="4" bestFit="1" customWidth="1"/>
    <col min="5898" max="5898" width="18.5703125" style="4" customWidth="1"/>
    <col min="5899" max="6144" width="11.42578125" style="4"/>
    <col min="6145" max="6145" width="8" style="4" customWidth="1"/>
    <col min="6146" max="6146" width="53" style="4" customWidth="1"/>
    <col min="6147" max="6147" width="18" style="4" customWidth="1"/>
    <col min="6148" max="6149" width="16.5703125" style="4" bestFit="1" customWidth="1"/>
    <col min="6150" max="6151" width="18.5703125" style="4" customWidth="1"/>
    <col min="6152" max="6153" width="16.5703125" style="4" bestFit="1" customWidth="1"/>
    <col min="6154" max="6154" width="18.5703125" style="4" customWidth="1"/>
    <col min="6155" max="6400" width="11.42578125" style="4"/>
    <col min="6401" max="6401" width="8" style="4" customWidth="1"/>
    <col min="6402" max="6402" width="53" style="4" customWidth="1"/>
    <col min="6403" max="6403" width="18" style="4" customWidth="1"/>
    <col min="6404" max="6405" width="16.5703125" style="4" bestFit="1" customWidth="1"/>
    <col min="6406" max="6407" width="18.5703125" style="4" customWidth="1"/>
    <col min="6408" max="6409" width="16.5703125" style="4" bestFit="1" customWidth="1"/>
    <col min="6410" max="6410" width="18.5703125" style="4" customWidth="1"/>
    <col min="6411" max="6656" width="11.42578125" style="4"/>
    <col min="6657" max="6657" width="8" style="4" customWidth="1"/>
    <col min="6658" max="6658" width="53" style="4" customWidth="1"/>
    <col min="6659" max="6659" width="18" style="4" customWidth="1"/>
    <col min="6660" max="6661" width="16.5703125" style="4" bestFit="1" customWidth="1"/>
    <col min="6662" max="6663" width="18.5703125" style="4" customWidth="1"/>
    <col min="6664" max="6665" width="16.5703125" style="4" bestFit="1" customWidth="1"/>
    <col min="6666" max="6666" width="18.5703125" style="4" customWidth="1"/>
    <col min="6667" max="6912" width="11.42578125" style="4"/>
    <col min="6913" max="6913" width="8" style="4" customWidth="1"/>
    <col min="6914" max="6914" width="53" style="4" customWidth="1"/>
    <col min="6915" max="6915" width="18" style="4" customWidth="1"/>
    <col min="6916" max="6917" width="16.5703125" style="4" bestFit="1" customWidth="1"/>
    <col min="6918" max="6919" width="18.5703125" style="4" customWidth="1"/>
    <col min="6920" max="6921" width="16.5703125" style="4" bestFit="1" customWidth="1"/>
    <col min="6922" max="6922" width="18.5703125" style="4" customWidth="1"/>
    <col min="6923" max="7168" width="11.42578125" style="4"/>
    <col min="7169" max="7169" width="8" style="4" customWidth="1"/>
    <col min="7170" max="7170" width="53" style="4" customWidth="1"/>
    <col min="7171" max="7171" width="18" style="4" customWidth="1"/>
    <col min="7172" max="7173" width="16.5703125" style="4" bestFit="1" customWidth="1"/>
    <col min="7174" max="7175" width="18.5703125" style="4" customWidth="1"/>
    <col min="7176" max="7177" width="16.5703125" style="4" bestFit="1" customWidth="1"/>
    <col min="7178" max="7178" width="18.5703125" style="4" customWidth="1"/>
    <col min="7179" max="7424" width="11.42578125" style="4"/>
    <col min="7425" max="7425" width="8" style="4" customWidth="1"/>
    <col min="7426" max="7426" width="53" style="4" customWidth="1"/>
    <col min="7427" max="7427" width="18" style="4" customWidth="1"/>
    <col min="7428" max="7429" width="16.5703125" style="4" bestFit="1" customWidth="1"/>
    <col min="7430" max="7431" width="18.5703125" style="4" customWidth="1"/>
    <col min="7432" max="7433" width="16.5703125" style="4" bestFit="1" customWidth="1"/>
    <col min="7434" max="7434" width="18.5703125" style="4" customWidth="1"/>
    <col min="7435" max="7680" width="11.42578125" style="4"/>
    <col min="7681" max="7681" width="8" style="4" customWidth="1"/>
    <col min="7682" max="7682" width="53" style="4" customWidth="1"/>
    <col min="7683" max="7683" width="18" style="4" customWidth="1"/>
    <col min="7684" max="7685" width="16.5703125" style="4" bestFit="1" customWidth="1"/>
    <col min="7686" max="7687" width="18.5703125" style="4" customWidth="1"/>
    <col min="7688" max="7689" width="16.5703125" style="4" bestFit="1" customWidth="1"/>
    <col min="7690" max="7690" width="18.5703125" style="4" customWidth="1"/>
    <col min="7691" max="7936" width="11.42578125" style="4"/>
    <col min="7937" max="7937" width="8" style="4" customWidth="1"/>
    <col min="7938" max="7938" width="53" style="4" customWidth="1"/>
    <col min="7939" max="7939" width="18" style="4" customWidth="1"/>
    <col min="7940" max="7941" width="16.5703125" style="4" bestFit="1" customWidth="1"/>
    <col min="7942" max="7943" width="18.5703125" style="4" customWidth="1"/>
    <col min="7944" max="7945" width="16.5703125" style="4" bestFit="1" customWidth="1"/>
    <col min="7946" max="7946" width="18.5703125" style="4" customWidth="1"/>
    <col min="7947" max="8192" width="11.42578125" style="4"/>
    <col min="8193" max="8193" width="8" style="4" customWidth="1"/>
    <col min="8194" max="8194" width="53" style="4" customWidth="1"/>
    <col min="8195" max="8195" width="18" style="4" customWidth="1"/>
    <col min="8196" max="8197" width="16.5703125" style="4" bestFit="1" customWidth="1"/>
    <col min="8198" max="8199" width="18.5703125" style="4" customWidth="1"/>
    <col min="8200" max="8201" width="16.5703125" style="4" bestFit="1" customWidth="1"/>
    <col min="8202" max="8202" width="18.5703125" style="4" customWidth="1"/>
    <col min="8203" max="8448" width="11.42578125" style="4"/>
    <col min="8449" max="8449" width="8" style="4" customWidth="1"/>
    <col min="8450" max="8450" width="53" style="4" customWidth="1"/>
    <col min="8451" max="8451" width="18" style="4" customWidth="1"/>
    <col min="8452" max="8453" width="16.5703125" style="4" bestFit="1" customWidth="1"/>
    <col min="8454" max="8455" width="18.5703125" style="4" customWidth="1"/>
    <col min="8456" max="8457" width="16.5703125" style="4" bestFit="1" customWidth="1"/>
    <col min="8458" max="8458" width="18.5703125" style="4" customWidth="1"/>
    <col min="8459" max="8704" width="11.42578125" style="4"/>
    <col min="8705" max="8705" width="8" style="4" customWidth="1"/>
    <col min="8706" max="8706" width="53" style="4" customWidth="1"/>
    <col min="8707" max="8707" width="18" style="4" customWidth="1"/>
    <col min="8708" max="8709" width="16.5703125" style="4" bestFit="1" customWidth="1"/>
    <col min="8710" max="8711" width="18.5703125" style="4" customWidth="1"/>
    <col min="8712" max="8713" width="16.5703125" style="4" bestFit="1" customWidth="1"/>
    <col min="8714" max="8714" width="18.5703125" style="4" customWidth="1"/>
    <col min="8715" max="8960" width="11.42578125" style="4"/>
    <col min="8961" max="8961" width="8" style="4" customWidth="1"/>
    <col min="8962" max="8962" width="53" style="4" customWidth="1"/>
    <col min="8963" max="8963" width="18" style="4" customWidth="1"/>
    <col min="8964" max="8965" width="16.5703125" style="4" bestFit="1" customWidth="1"/>
    <col min="8966" max="8967" width="18.5703125" style="4" customWidth="1"/>
    <col min="8968" max="8969" width="16.5703125" style="4" bestFit="1" customWidth="1"/>
    <col min="8970" max="8970" width="18.5703125" style="4" customWidth="1"/>
    <col min="8971" max="9216" width="11.42578125" style="4"/>
    <col min="9217" max="9217" width="8" style="4" customWidth="1"/>
    <col min="9218" max="9218" width="53" style="4" customWidth="1"/>
    <col min="9219" max="9219" width="18" style="4" customWidth="1"/>
    <col min="9220" max="9221" width="16.5703125" style="4" bestFit="1" customWidth="1"/>
    <col min="9222" max="9223" width="18.5703125" style="4" customWidth="1"/>
    <col min="9224" max="9225" width="16.5703125" style="4" bestFit="1" customWidth="1"/>
    <col min="9226" max="9226" width="18.5703125" style="4" customWidth="1"/>
    <col min="9227" max="9472" width="11.42578125" style="4"/>
    <col min="9473" max="9473" width="8" style="4" customWidth="1"/>
    <col min="9474" max="9474" width="53" style="4" customWidth="1"/>
    <col min="9475" max="9475" width="18" style="4" customWidth="1"/>
    <col min="9476" max="9477" width="16.5703125" style="4" bestFit="1" customWidth="1"/>
    <col min="9478" max="9479" width="18.5703125" style="4" customWidth="1"/>
    <col min="9480" max="9481" width="16.5703125" style="4" bestFit="1" customWidth="1"/>
    <col min="9482" max="9482" width="18.5703125" style="4" customWidth="1"/>
    <col min="9483" max="9728" width="11.42578125" style="4"/>
    <col min="9729" max="9729" width="8" style="4" customWidth="1"/>
    <col min="9730" max="9730" width="53" style="4" customWidth="1"/>
    <col min="9731" max="9731" width="18" style="4" customWidth="1"/>
    <col min="9732" max="9733" width="16.5703125" style="4" bestFit="1" customWidth="1"/>
    <col min="9734" max="9735" width="18.5703125" style="4" customWidth="1"/>
    <col min="9736" max="9737" width="16.5703125" style="4" bestFit="1" customWidth="1"/>
    <col min="9738" max="9738" width="18.5703125" style="4" customWidth="1"/>
    <col min="9739" max="9984" width="11.42578125" style="4"/>
    <col min="9985" max="9985" width="8" style="4" customWidth="1"/>
    <col min="9986" max="9986" width="53" style="4" customWidth="1"/>
    <col min="9987" max="9987" width="18" style="4" customWidth="1"/>
    <col min="9988" max="9989" width="16.5703125" style="4" bestFit="1" customWidth="1"/>
    <col min="9990" max="9991" width="18.5703125" style="4" customWidth="1"/>
    <col min="9992" max="9993" width="16.5703125" style="4" bestFit="1" customWidth="1"/>
    <col min="9994" max="9994" width="18.5703125" style="4" customWidth="1"/>
    <col min="9995" max="10240" width="11.42578125" style="4"/>
    <col min="10241" max="10241" width="8" style="4" customWidth="1"/>
    <col min="10242" max="10242" width="53" style="4" customWidth="1"/>
    <col min="10243" max="10243" width="18" style="4" customWidth="1"/>
    <col min="10244" max="10245" width="16.5703125" style="4" bestFit="1" customWidth="1"/>
    <col min="10246" max="10247" width="18.5703125" style="4" customWidth="1"/>
    <col min="10248" max="10249" width="16.5703125" style="4" bestFit="1" customWidth="1"/>
    <col min="10250" max="10250" width="18.5703125" style="4" customWidth="1"/>
    <col min="10251" max="10496" width="11.42578125" style="4"/>
    <col min="10497" max="10497" width="8" style="4" customWidth="1"/>
    <col min="10498" max="10498" width="53" style="4" customWidth="1"/>
    <col min="10499" max="10499" width="18" style="4" customWidth="1"/>
    <col min="10500" max="10501" width="16.5703125" style="4" bestFit="1" customWidth="1"/>
    <col min="10502" max="10503" width="18.5703125" style="4" customWidth="1"/>
    <col min="10504" max="10505" width="16.5703125" style="4" bestFit="1" customWidth="1"/>
    <col min="10506" max="10506" width="18.5703125" style="4" customWidth="1"/>
    <col min="10507" max="10752" width="11.42578125" style="4"/>
    <col min="10753" max="10753" width="8" style="4" customWidth="1"/>
    <col min="10754" max="10754" width="53" style="4" customWidth="1"/>
    <col min="10755" max="10755" width="18" style="4" customWidth="1"/>
    <col min="10756" max="10757" width="16.5703125" style="4" bestFit="1" customWidth="1"/>
    <col min="10758" max="10759" width="18.5703125" style="4" customWidth="1"/>
    <col min="10760" max="10761" width="16.5703125" style="4" bestFit="1" customWidth="1"/>
    <col min="10762" max="10762" width="18.5703125" style="4" customWidth="1"/>
    <col min="10763" max="11008" width="11.42578125" style="4"/>
    <col min="11009" max="11009" width="8" style="4" customWidth="1"/>
    <col min="11010" max="11010" width="53" style="4" customWidth="1"/>
    <col min="11011" max="11011" width="18" style="4" customWidth="1"/>
    <col min="11012" max="11013" width="16.5703125" style="4" bestFit="1" customWidth="1"/>
    <col min="11014" max="11015" width="18.5703125" style="4" customWidth="1"/>
    <col min="11016" max="11017" width="16.5703125" style="4" bestFit="1" customWidth="1"/>
    <col min="11018" max="11018" width="18.5703125" style="4" customWidth="1"/>
    <col min="11019" max="11264" width="11.42578125" style="4"/>
    <col min="11265" max="11265" width="8" style="4" customWidth="1"/>
    <col min="11266" max="11266" width="53" style="4" customWidth="1"/>
    <col min="11267" max="11267" width="18" style="4" customWidth="1"/>
    <col min="11268" max="11269" width="16.5703125" style="4" bestFit="1" customWidth="1"/>
    <col min="11270" max="11271" width="18.5703125" style="4" customWidth="1"/>
    <col min="11272" max="11273" width="16.5703125" style="4" bestFit="1" customWidth="1"/>
    <col min="11274" max="11274" width="18.5703125" style="4" customWidth="1"/>
    <col min="11275" max="11520" width="11.42578125" style="4"/>
    <col min="11521" max="11521" width="8" style="4" customWidth="1"/>
    <col min="11522" max="11522" width="53" style="4" customWidth="1"/>
    <col min="11523" max="11523" width="18" style="4" customWidth="1"/>
    <col min="11524" max="11525" width="16.5703125" style="4" bestFit="1" customWidth="1"/>
    <col min="11526" max="11527" width="18.5703125" style="4" customWidth="1"/>
    <col min="11528" max="11529" width="16.5703125" style="4" bestFit="1" customWidth="1"/>
    <col min="11530" max="11530" width="18.5703125" style="4" customWidth="1"/>
    <col min="11531" max="11776" width="11.42578125" style="4"/>
    <col min="11777" max="11777" width="8" style="4" customWidth="1"/>
    <col min="11778" max="11778" width="53" style="4" customWidth="1"/>
    <col min="11779" max="11779" width="18" style="4" customWidth="1"/>
    <col min="11780" max="11781" width="16.5703125" style="4" bestFit="1" customWidth="1"/>
    <col min="11782" max="11783" width="18.5703125" style="4" customWidth="1"/>
    <col min="11784" max="11785" width="16.5703125" style="4" bestFit="1" customWidth="1"/>
    <col min="11786" max="11786" width="18.5703125" style="4" customWidth="1"/>
    <col min="11787" max="12032" width="11.42578125" style="4"/>
    <col min="12033" max="12033" width="8" style="4" customWidth="1"/>
    <col min="12034" max="12034" width="53" style="4" customWidth="1"/>
    <col min="12035" max="12035" width="18" style="4" customWidth="1"/>
    <col min="12036" max="12037" width="16.5703125" style="4" bestFit="1" customWidth="1"/>
    <col min="12038" max="12039" width="18.5703125" style="4" customWidth="1"/>
    <col min="12040" max="12041" width="16.5703125" style="4" bestFit="1" customWidth="1"/>
    <col min="12042" max="12042" width="18.5703125" style="4" customWidth="1"/>
    <col min="12043" max="12288" width="11.42578125" style="4"/>
    <col min="12289" max="12289" width="8" style="4" customWidth="1"/>
    <col min="12290" max="12290" width="53" style="4" customWidth="1"/>
    <col min="12291" max="12291" width="18" style="4" customWidth="1"/>
    <col min="12292" max="12293" width="16.5703125" style="4" bestFit="1" customWidth="1"/>
    <col min="12294" max="12295" width="18.5703125" style="4" customWidth="1"/>
    <col min="12296" max="12297" width="16.5703125" style="4" bestFit="1" customWidth="1"/>
    <col min="12298" max="12298" width="18.5703125" style="4" customWidth="1"/>
    <col min="12299" max="12544" width="11.42578125" style="4"/>
    <col min="12545" max="12545" width="8" style="4" customWidth="1"/>
    <col min="12546" max="12546" width="53" style="4" customWidth="1"/>
    <col min="12547" max="12547" width="18" style="4" customWidth="1"/>
    <col min="12548" max="12549" width="16.5703125" style="4" bestFit="1" customWidth="1"/>
    <col min="12550" max="12551" width="18.5703125" style="4" customWidth="1"/>
    <col min="12552" max="12553" width="16.5703125" style="4" bestFit="1" customWidth="1"/>
    <col min="12554" max="12554" width="18.5703125" style="4" customWidth="1"/>
    <col min="12555" max="12800" width="11.42578125" style="4"/>
    <col min="12801" max="12801" width="8" style="4" customWidth="1"/>
    <col min="12802" max="12802" width="53" style="4" customWidth="1"/>
    <col min="12803" max="12803" width="18" style="4" customWidth="1"/>
    <col min="12804" max="12805" width="16.5703125" style="4" bestFit="1" customWidth="1"/>
    <col min="12806" max="12807" width="18.5703125" style="4" customWidth="1"/>
    <col min="12808" max="12809" width="16.5703125" style="4" bestFit="1" customWidth="1"/>
    <col min="12810" max="12810" width="18.5703125" style="4" customWidth="1"/>
    <col min="12811" max="13056" width="11.42578125" style="4"/>
    <col min="13057" max="13057" width="8" style="4" customWidth="1"/>
    <col min="13058" max="13058" width="53" style="4" customWidth="1"/>
    <col min="13059" max="13059" width="18" style="4" customWidth="1"/>
    <col min="13060" max="13061" width="16.5703125" style="4" bestFit="1" customWidth="1"/>
    <col min="13062" max="13063" width="18.5703125" style="4" customWidth="1"/>
    <col min="13064" max="13065" width="16.5703125" style="4" bestFit="1" customWidth="1"/>
    <col min="13066" max="13066" width="18.5703125" style="4" customWidth="1"/>
    <col min="13067" max="13312" width="11.42578125" style="4"/>
    <col min="13313" max="13313" width="8" style="4" customWidth="1"/>
    <col min="13314" max="13314" width="53" style="4" customWidth="1"/>
    <col min="13315" max="13315" width="18" style="4" customWidth="1"/>
    <col min="13316" max="13317" width="16.5703125" style="4" bestFit="1" customWidth="1"/>
    <col min="13318" max="13319" width="18.5703125" style="4" customWidth="1"/>
    <col min="13320" max="13321" width="16.5703125" style="4" bestFit="1" customWidth="1"/>
    <col min="13322" max="13322" width="18.5703125" style="4" customWidth="1"/>
    <col min="13323" max="13568" width="11.42578125" style="4"/>
    <col min="13569" max="13569" width="8" style="4" customWidth="1"/>
    <col min="13570" max="13570" width="53" style="4" customWidth="1"/>
    <col min="13571" max="13571" width="18" style="4" customWidth="1"/>
    <col min="13572" max="13573" width="16.5703125" style="4" bestFit="1" customWidth="1"/>
    <col min="13574" max="13575" width="18.5703125" style="4" customWidth="1"/>
    <col min="13576" max="13577" width="16.5703125" style="4" bestFit="1" customWidth="1"/>
    <col min="13578" max="13578" width="18.5703125" style="4" customWidth="1"/>
    <col min="13579" max="13824" width="11.42578125" style="4"/>
    <col min="13825" max="13825" width="8" style="4" customWidth="1"/>
    <col min="13826" max="13826" width="53" style="4" customWidth="1"/>
    <col min="13827" max="13827" width="18" style="4" customWidth="1"/>
    <col min="13828" max="13829" width="16.5703125" style="4" bestFit="1" customWidth="1"/>
    <col min="13830" max="13831" width="18.5703125" style="4" customWidth="1"/>
    <col min="13832" max="13833" width="16.5703125" style="4" bestFit="1" customWidth="1"/>
    <col min="13834" max="13834" width="18.5703125" style="4" customWidth="1"/>
    <col min="13835" max="14080" width="11.42578125" style="4"/>
    <col min="14081" max="14081" width="8" style="4" customWidth="1"/>
    <col min="14082" max="14082" width="53" style="4" customWidth="1"/>
    <col min="14083" max="14083" width="18" style="4" customWidth="1"/>
    <col min="14084" max="14085" width="16.5703125" style="4" bestFit="1" customWidth="1"/>
    <col min="14086" max="14087" width="18.5703125" style="4" customWidth="1"/>
    <col min="14088" max="14089" width="16.5703125" style="4" bestFit="1" customWidth="1"/>
    <col min="14090" max="14090" width="18.5703125" style="4" customWidth="1"/>
    <col min="14091" max="14336" width="11.42578125" style="4"/>
    <col min="14337" max="14337" width="8" style="4" customWidth="1"/>
    <col min="14338" max="14338" width="53" style="4" customWidth="1"/>
    <col min="14339" max="14339" width="18" style="4" customWidth="1"/>
    <col min="14340" max="14341" width="16.5703125" style="4" bestFit="1" customWidth="1"/>
    <col min="14342" max="14343" width="18.5703125" style="4" customWidth="1"/>
    <col min="14344" max="14345" width="16.5703125" style="4" bestFit="1" customWidth="1"/>
    <col min="14346" max="14346" width="18.5703125" style="4" customWidth="1"/>
    <col min="14347" max="14592" width="11.42578125" style="4"/>
    <col min="14593" max="14593" width="8" style="4" customWidth="1"/>
    <col min="14594" max="14594" width="53" style="4" customWidth="1"/>
    <col min="14595" max="14595" width="18" style="4" customWidth="1"/>
    <col min="14596" max="14597" width="16.5703125" style="4" bestFit="1" customWidth="1"/>
    <col min="14598" max="14599" width="18.5703125" style="4" customWidth="1"/>
    <col min="14600" max="14601" width="16.5703125" style="4" bestFit="1" customWidth="1"/>
    <col min="14602" max="14602" width="18.5703125" style="4" customWidth="1"/>
    <col min="14603" max="14848" width="11.42578125" style="4"/>
    <col min="14849" max="14849" width="8" style="4" customWidth="1"/>
    <col min="14850" max="14850" width="53" style="4" customWidth="1"/>
    <col min="14851" max="14851" width="18" style="4" customWidth="1"/>
    <col min="14852" max="14853" width="16.5703125" style="4" bestFit="1" customWidth="1"/>
    <col min="14854" max="14855" width="18.5703125" style="4" customWidth="1"/>
    <col min="14856" max="14857" width="16.5703125" style="4" bestFit="1" customWidth="1"/>
    <col min="14858" max="14858" width="18.5703125" style="4" customWidth="1"/>
    <col min="14859" max="15104" width="11.42578125" style="4"/>
    <col min="15105" max="15105" width="8" style="4" customWidth="1"/>
    <col min="15106" max="15106" width="53" style="4" customWidth="1"/>
    <col min="15107" max="15107" width="18" style="4" customWidth="1"/>
    <col min="15108" max="15109" width="16.5703125" style="4" bestFit="1" customWidth="1"/>
    <col min="15110" max="15111" width="18.5703125" style="4" customWidth="1"/>
    <col min="15112" max="15113" width="16.5703125" style="4" bestFit="1" customWidth="1"/>
    <col min="15114" max="15114" width="18.5703125" style="4" customWidth="1"/>
    <col min="15115" max="15360" width="11.42578125" style="4"/>
    <col min="15361" max="15361" width="8" style="4" customWidth="1"/>
    <col min="15362" max="15362" width="53" style="4" customWidth="1"/>
    <col min="15363" max="15363" width="18" style="4" customWidth="1"/>
    <col min="15364" max="15365" width="16.5703125" style="4" bestFit="1" customWidth="1"/>
    <col min="15366" max="15367" width="18.5703125" style="4" customWidth="1"/>
    <col min="15368" max="15369" width="16.5703125" style="4" bestFit="1" customWidth="1"/>
    <col min="15370" max="15370" width="18.5703125" style="4" customWidth="1"/>
    <col min="15371" max="15616" width="11.42578125" style="4"/>
    <col min="15617" max="15617" width="8" style="4" customWidth="1"/>
    <col min="15618" max="15618" width="53" style="4" customWidth="1"/>
    <col min="15619" max="15619" width="18" style="4" customWidth="1"/>
    <col min="15620" max="15621" width="16.5703125" style="4" bestFit="1" customWidth="1"/>
    <col min="15622" max="15623" width="18.5703125" style="4" customWidth="1"/>
    <col min="15624" max="15625" width="16.5703125" style="4" bestFit="1" customWidth="1"/>
    <col min="15626" max="15626" width="18.5703125" style="4" customWidth="1"/>
    <col min="15627" max="15872" width="11.42578125" style="4"/>
    <col min="15873" max="15873" width="8" style="4" customWidth="1"/>
    <col min="15874" max="15874" width="53" style="4" customWidth="1"/>
    <col min="15875" max="15875" width="18" style="4" customWidth="1"/>
    <col min="15876" max="15877" width="16.5703125" style="4" bestFit="1" customWidth="1"/>
    <col min="15878" max="15879" width="18.5703125" style="4" customWidth="1"/>
    <col min="15880" max="15881" width="16.5703125" style="4" bestFit="1" customWidth="1"/>
    <col min="15882" max="15882" width="18.5703125" style="4" customWidth="1"/>
    <col min="15883" max="16128" width="11.42578125" style="4"/>
    <col min="16129" max="16129" width="8" style="4" customWidth="1"/>
    <col min="16130" max="16130" width="53" style="4" customWidth="1"/>
    <col min="16131" max="16131" width="18" style="4" customWidth="1"/>
    <col min="16132" max="16133" width="16.5703125" style="4" bestFit="1" customWidth="1"/>
    <col min="16134" max="16135" width="18.5703125" style="4" customWidth="1"/>
    <col min="16136" max="16137" width="16.5703125" style="4" bestFit="1" customWidth="1"/>
    <col min="16138" max="16138" width="18.5703125" style="4" customWidth="1"/>
    <col min="16139" max="16384" width="11.42578125" style="4"/>
  </cols>
  <sheetData>
    <row r="1" spans="1:10" x14ac:dyDescent="0.25">
      <c r="B1" s="2" t="s">
        <v>83</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87">
        <v>0.06</v>
      </c>
      <c r="F6" s="17">
        <v>0.1</v>
      </c>
      <c r="G6" s="18"/>
      <c r="H6" s="15">
        <v>0.08</v>
      </c>
      <c r="I6" s="87">
        <v>0.06</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3312.9828819999998</v>
      </c>
      <c r="D8" s="22">
        <v>3682.6834514399998</v>
      </c>
      <c r="E8" s="22">
        <v>3590.2583090799994</v>
      </c>
      <c r="F8" s="23">
        <v>3983.6237507000001</v>
      </c>
      <c r="G8" s="23">
        <v>3851.41</v>
      </c>
      <c r="H8" s="23">
        <v>4178.04</v>
      </c>
      <c r="I8" s="24">
        <v>4259.6899999999996</v>
      </c>
      <c r="J8" s="25">
        <v>4670.79</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3414.2358161308907</v>
      </c>
      <c r="D14" s="34">
        <v>3783.9363855708907</v>
      </c>
      <c r="E14" s="34">
        <v>3689.7184950799997</v>
      </c>
      <c r="F14" s="35">
        <v>4084.876684830891</v>
      </c>
      <c r="G14" s="35">
        <v>5166.2304566390112</v>
      </c>
      <c r="H14" s="35">
        <v>5395.7750548383619</v>
      </c>
      <c r="I14" s="36">
        <v>5453.153704388199</v>
      </c>
      <c r="J14" s="35">
        <v>5864.2529341308918</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3414.2358161308907</v>
      </c>
      <c r="D19" s="34">
        <v>3783.9363855708907</v>
      </c>
      <c r="E19" s="34">
        <v>3689.7184950799997</v>
      </c>
      <c r="F19" s="35">
        <v>4084.876684830891</v>
      </c>
      <c r="G19" s="35">
        <v>5166.2304566390112</v>
      </c>
      <c r="H19" s="35">
        <v>5395.7750548383619</v>
      </c>
      <c r="I19" s="36">
        <v>5453.153704388199</v>
      </c>
      <c r="J19" s="35">
        <v>5864.2529341308918</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iekbMBYi3G3dU4tfvSHEP3r/M7TABg4snLroEdYnfpZN9PEGOefnZ37KpzeWFYPjhqkP7ZANVqTrlYoIQOeleQ==" saltValue="H1ikF+OBJ2wv4VSKKJbrZA=="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B20" sqref="B20"/>
    </sheetView>
  </sheetViews>
  <sheetFormatPr baseColWidth="10" defaultRowHeight="15" x14ac:dyDescent="0.25"/>
  <cols>
    <col min="1" max="1" width="8" style="1" customWidth="1"/>
    <col min="2" max="2" width="53" style="3" customWidth="1"/>
    <col min="3" max="3" width="17.42578125"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1" width="11.42578125" style="4"/>
  </cols>
  <sheetData>
    <row r="1" spans="1:11" x14ac:dyDescent="0.25">
      <c r="B1" s="2" t="s">
        <v>67</v>
      </c>
      <c r="C1" s="2"/>
    </row>
    <row r="2" spans="1:11" ht="15.75" thickBot="1" x14ac:dyDescent="0.3">
      <c r="A2" s="5" t="s">
        <v>1</v>
      </c>
      <c r="B2" s="6"/>
      <c r="C2" s="6"/>
      <c r="D2" s="6"/>
      <c r="E2" s="6"/>
      <c r="F2" s="6"/>
      <c r="G2" s="6"/>
    </row>
    <row r="3" spans="1:11" ht="15.75" thickTop="1" x14ac:dyDescent="0.25">
      <c r="A3" s="7"/>
      <c r="B3" s="8" t="s">
        <v>2</v>
      </c>
      <c r="C3" s="112" t="s">
        <v>3</v>
      </c>
      <c r="D3" s="113"/>
      <c r="E3" s="113"/>
      <c r="F3" s="114"/>
      <c r="G3" s="55"/>
      <c r="H3" s="101" t="s">
        <v>4</v>
      </c>
      <c r="I3" s="102"/>
      <c r="J3" s="103"/>
    </row>
    <row r="4" spans="1:11" x14ac:dyDescent="0.25">
      <c r="A4" s="9"/>
      <c r="B4" s="10" t="s">
        <v>5</v>
      </c>
      <c r="C4" s="115"/>
      <c r="D4" s="116"/>
      <c r="E4" s="116"/>
      <c r="F4" s="117"/>
      <c r="G4" s="56"/>
      <c r="H4" s="104"/>
      <c r="I4" s="105"/>
      <c r="J4" s="106"/>
    </row>
    <row r="5" spans="1:11" x14ac:dyDescent="0.25">
      <c r="A5" s="107" t="s">
        <v>6</v>
      </c>
      <c r="B5" s="109" t="s">
        <v>7</v>
      </c>
      <c r="C5" s="11" t="s">
        <v>8</v>
      </c>
      <c r="D5" s="11" t="s">
        <v>8</v>
      </c>
      <c r="E5" s="11" t="s">
        <v>8</v>
      </c>
      <c r="F5" s="12" t="s">
        <v>9</v>
      </c>
      <c r="G5" s="57" t="s">
        <v>8</v>
      </c>
      <c r="H5" s="13" t="s">
        <v>8</v>
      </c>
      <c r="I5" s="11" t="s">
        <v>8</v>
      </c>
      <c r="J5" s="12" t="s">
        <v>9</v>
      </c>
      <c r="K5" s="14"/>
    </row>
    <row r="6" spans="1:11" x14ac:dyDescent="0.25">
      <c r="A6" s="107"/>
      <c r="B6" s="109"/>
      <c r="C6" s="15"/>
      <c r="D6" s="15">
        <v>0.08</v>
      </c>
      <c r="E6" s="16">
        <v>0.1</v>
      </c>
      <c r="F6" s="17">
        <v>0.1</v>
      </c>
      <c r="G6" s="17"/>
      <c r="H6" s="15">
        <v>0.08</v>
      </c>
      <c r="I6" s="16">
        <v>0.1</v>
      </c>
      <c r="J6" s="17">
        <v>0.1</v>
      </c>
      <c r="K6" s="14"/>
    </row>
    <row r="7" spans="1:11" x14ac:dyDescent="0.25">
      <c r="A7" s="108"/>
      <c r="B7" s="110"/>
      <c r="C7" s="11" t="s">
        <v>10</v>
      </c>
      <c r="D7" s="11" t="s">
        <v>10</v>
      </c>
      <c r="E7" s="11" t="s">
        <v>10</v>
      </c>
      <c r="F7" s="18" t="s">
        <v>10</v>
      </c>
      <c r="G7" s="58" t="s">
        <v>10</v>
      </c>
      <c r="H7" s="19" t="s">
        <v>10</v>
      </c>
      <c r="I7" s="11" t="s">
        <v>10</v>
      </c>
      <c r="J7" s="18" t="s">
        <v>10</v>
      </c>
      <c r="K7" s="14"/>
    </row>
    <row r="8" spans="1:11" x14ac:dyDescent="0.25">
      <c r="A8" s="20" t="s">
        <v>11</v>
      </c>
      <c r="B8" s="21" t="s">
        <v>12</v>
      </c>
      <c r="C8" s="59">
        <v>3094.1655969980002</v>
      </c>
      <c r="D8" s="24">
        <v>3472.0419492381602</v>
      </c>
      <c r="E8" s="24">
        <v>3566.5110372982003</v>
      </c>
      <c r="F8" s="23">
        <v>3782.9039532920006</v>
      </c>
      <c r="G8" s="60">
        <v>3781.27</v>
      </c>
      <c r="H8" s="61">
        <v>4104.18</v>
      </c>
      <c r="I8" s="24">
        <v>4184.8999999999996</v>
      </c>
      <c r="J8" s="25">
        <v>4756.51</v>
      </c>
    </row>
    <row r="9" spans="1:11" x14ac:dyDescent="0.25">
      <c r="A9" s="20" t="s">
        <v>13</v>
      </c>
      <c r="B9" s="21" t="s">
        <v>14</v>
      </c>
      <c r="C9" s="62">
        <v>0</v>
      </c>
      <c r="D9" s="28">
        <v>0</v>
      </c>
      <c r="E9" s="28">
        <v>0</v>
      </c>
      <c r="F9" s="27">
        <v>0</v>
      </c>
      <c r="G9" s="63">
        <v>1136.6184532248001</v>
      </c>
      <c r="H9" s="64">
        <v>1045.6889769668162</v>
      </c>
      <c r="I9" s="28">
        <v>1022.9566079023201</v>
      </c>
      <c r="J9" s="27">
        <v>1022.96</v>
      </c>
    </row>
    <row r="10" spans="1:11" x14ac:dyDescent="0.25">
      <c r="A10" s="20" t="s">
        <v>15</v>
      </c>
      <c r="B10" s="21" t="s">
        <v>16</v>
      </c>
      <c r="C10" s="65" t="s">
        <v>17</v>
      </c>
      <c r="D10" s="66" t="s">
        <v>17</v>
      </c>
      <c r="E10" s="66" t="s">
        <v>17</v>
      </c>
      <c r="F10" s="25" t="s">
        <v>17</v>
      </c>
      <c r="G10" s="67" t="s">
        <v>17</v>
      </c>
      <c r="H10" s="68" t="s">
        <v>17</v>
      </c>
      <c r="I10" s="30" t="s">
        <v>17</v>
      </c>
      <c r="J10" s="25" t="s">
        <v>17</v>
      </c>
    </row>
    <row r="11" spans="1:11" x14ac:dyDescent="0.25">
      <c r="A11" s="20" t="s">
        <v>18</v>
      </c>
      <c r="B11" s="21" t="s">
        <v>19</v>
      </c>
      <c r="C11" s="59">
        <v>17.404014358800001</v>
      </c>
      <c r="D11" s="24">
        <v>17.404014358800001</v>
      </c>
      <c r="E11" s="24">
        <v>16.789518000000001</v>
      </c>
      <c r="F11" s="23">
        <v>17.404014358800001</v>
      </c>
      <c r="G11" s="60">
        <v>17.404014358800001</v>
      </c>
      <c r="H11" s="61">
        <v>17.404014358800001</v>
      </c>
      <c r="I11" s="24">
        <v>17.404014358800001</v>
      </c>
      <c r="J11" s="23">
        <v>17.404014358800001</v>
      </c>
    </row>
    <row r="12" spans="1:11" x14ac:dyDescent="0.25">
      <c r="A12" s="20" t="s">
        <v>20</v>
      </c>
      <c r="B12" s="21" t="s">
        <v>21</v>
      </c>
      <c r="C12" s="59">
        <v>11.160667999999999</v>
      </c>
      <c r="D12" s="24">
        <v>11.160667999999999</v>
      </c>
      <c r="E12" s="24">
        <v>11.160667999999999</v>
      </c>
      <c r="F12" s="23">
        <v>11.160667999999999</v>
      </c>
      <c r="G12" s="60">
        <v>11.160667999999999</v>
      </c>
      <c r="H12" s="61">
        <v>11.160667999999999</v>
      </c>
      <c r="I12" s="24">
        <v>11.160667999999999</v>
      </c>
      <c r="J12" s="23">
        <v>11.160667999999999</v>
      </c>
      <c r="K12" s="31"/>
    </row>
    <row r="13" spans="1:11" x14ac:dyDescent="0.25">
      <c r="A13" s="20"/>
      <c r="B13" s="21" t="s">
        <v>22</v>
      </c>
      <c r="C13" s="59">
        <v>71.510000000000005</v>
      </c>
      <c r="D13" s="24">
        <v>71.510000000000005</v>
      </c>
      <c r="E13" s="24">
        <v>71.510000000000005</v>
      </c>
      <c r="F13" s="23">
        <v>71.510000000000005</v>
      </c>
      <c r="G13" s="60">
        <v>71.510000000000005</v>
      </c>
      <c r="H13" s="61">
        <v>71.510000000000005</v>
      </c>
      <c r="I13" s="24">
        <v>71.510000000000005</v>
      </c>
      <c r="J13" s="23">
        <v>71.510000000000005</v>
      </c>
    </row>
    <row r="14" spans="1:11" x14ac:dyDescent="0.25">
      <c r="A14" s="32" t="s">
        <v>23</v>
      </c>
      <c r="B14" s="33" t="s">
        <v>24</v>
      </c>
      <c r="C14" s="69">
        <v>3194.2402793568003</v>
      </c>
      <c r="D14" s="36">
        <v>3572.1166315969604</v>
      </c>
      <c r="E14" s="36">
        <v>3665.9712232982006</v>
      </c>
      <c r="F14" s="35">
        <v>3882.9786356508007</v>
      </c>
      <c r="G14" s="70">
        <v>5017.9631355836009</v>
      </c>
      <c r="H14" s="71">
        <v>5249.9436593256169</v>
      </c>
      <c r="I14" s="36">
        <v>5307.93129026112</v>
      </c>
      <c r="J14" s="35">
        <v>5879.5446823588009</v>
      </c>
    </row>
    <row r="15" spans="1:11" x14ac:dyDescent="0.25">
      <c r="A15" s="20" t="s">
        <v>25</v>
      </c>
      <c r="B15" s="21" t="s">
        <v>26</v>
      </c>
      <c r="C15" s="59" t="s">
        <v>27</v>
      </c>
      <c r="D15" s="24" t="s">
        <v>27</v>
      </c>
      <c r="E15" s="24" t="s">
        <v>27</v>
      </c>
      <c r="F15" s="23" t="s">
        <v>27</v>
      </c>
      <c r="G15" s="60" t="s">
        <v>27</v>
      </c>
      <c r="H15" s="61" t="s">
        <v>27</v>
      </c>
      <c r="I15" s="24" t="s">
        <v>27</v>
      </c>
      <c r="J15" s="23" t="s">
        <v>27</v>
      </c>
    </row>
    <row r="16" spans="1:11" x14ac:dyDescent="0.25">
      <c r="A16" s="20" t="s">
        <v>28</v>
      </c>
      <c r="B16" s="21" t="s">
        <v>29</v>
      </c>
      <c r="C16" s="59" t="s">
        <v>30</v>
      </c>
      <c r="D16" s="24" t="s">
        <v>30</v>
      </c>
      <c r="E16" s="24" t="s">
        <v>30</v>
      </c>
      <c r="F16" s="23" t="s">
        <v>30</v>
      </c>
      <c r="G16" s="60" t="s">
        <v>30</v>
      </c>
      <c r="H16" s="61" t="s">
        <v>30</v>
      </c>
      <c r="I16" s="24" t="s">
        <v>30</v>
      </c>
      <c r="J16" s="23" t="s">
        <v>30</v>
      </c>
    </row>
    <row r="17" spans="1:11" x14ac:dyDescent="0.25">
      <c r="A17" s="20" t="s">
        <v>31</v>
      </c>
      <c r="B17" s="21" t="s">
        <v>32</v>
      </c>
      <c r="C17" s="59" t="s">
        <v>33</v>
      </c>
      <c r="D17" s="30" t="s">
        <v>33</v>
      </c>
      <c r="E17" s="30" t="s">
        <v>33</v>
      </c>
      <c r="F17" s="25" t="s">
        <v>33</v>
      </c>
      <c r="G17" s="67" t="s">
        <v>33</v>
      </c>
      <c r="H17" s="68" t="s">
        <v>33</v>
      </c>
      <c r="I17" s="30" t="s">
        <v>33</v>
      </c>
      <c r="J17" s="25" t="s">
        <v>33</v>
      </c>
    </row>
    <row r="18" spans="1:11" x14ac:dyDescent="0.25">
      <c r="A18" s="20" t="s">
        <v>34</v>
      </c>
      <c r="B18" s="21" t="s">
        <v>35</v>
      </c>
      <c r="C18" s="59" t="s">
        <v>36</v>
      </c>
      <c r="D18" s="24" t="s">
        <v>36</v>
      </c>
      <c r="E18" s="24" t="s">
        <v>36</v>
      </c>
      <c r="F18" s="23" t="s">
        <v>36</v>
      </c>
      <c r="G18" s="60" t="s">
        <v>36</v>
      </c>
      <c r="H18" s="61" t="s">
        <v>36</v>
      </c>
      <c r="I18" s="24" t="s">
        <v>36</v>
      </c>
      <c r="J18" s="23" t="s">
        <v>36</v>
      </c>
    </row>
    <row r="19" spans="1:11" x14ac:dyDescent="0.25">
      <c r="A19" s="32" t="s">
        <v>37</v>
      </c>
      <c r="B19" s="33" t="s">
        <v>38</v>
      </c>
      <c r="C19" s="69">
        <v>3194.2402793568003</v>
      </c>
      <c r="D19" s="36">
        <v>3572.1166315969604</v>
      </c>
      <c r="E19" s="36">
        <v>3665.9712232982006</v>
      </c>
      <c r="F19" s="35">
        <v>3882.9786356508007</v>
      </c>
      <c r="G19" s="70">
        <v>5017.9631355836009</v>
      </c>
      <c r="H19" s="71">
        <v>5249.9436593256169</v>
      </c>
      <c r="I19" s="36">
        <v>5307.93129026112</v>
      </c>
      <c r="J19" s="35">
        <v>5879.5446823588009</v>
      </c>
    </row>
    <row r="20" spans="1:11" x14ac:dyDescent="0.25">
      <c r="A20" s="20" t="s">
        <v>39</v>
      </c>
      <c r="B20" s="21" t="s">
        <v>40</v>
      </c>
      <c r="C20" s="59" t="s">
        <v>30</v>
      </c>
      <c r="D20" s="24" t="s">
        <v>30</v>
      </c>
      <c r="E20" s="24" t="s">
        <v>30</v>
      </c>
      <c r="F20" s="23" t="s">
        <v>30</v>
      </c>
      <c r="G20" s="60" t="s">
        <v>30</v>
      </c>
      <c r="H20" s="61" t="s">
        <v>30</v>
      </c>
      <c r="I20" s="24" t="s">
        <v>30</v>
      </c>
      <c r="J20" s="23" t="s">
        <v>30</v>
      </c>
    </row>
    <row r="21" spans="1:11" x14ac:dyDescent="0.25">
      <c r="A21" s="20" t="s">
        <v>41</v>
      </c>
      <c r="B21" s="38" t="s">
        <v>42</v>
      </c>
      <c r="C21" s="59" t="s">
        <v>43</v>
      </c>
      <c r="D21" s="30" t="s">
        <v>43</v>
      </c>
      <c r="E21" s="30" t="s">
        <v>43</v>
      </c>
      <c r="F21" s="25" t="s">
        <v>44</v>
      </c>
      <c r="G21" s="67" t="s">
        <v>43</v>
      </c>
      <c r="H21" s="68" t="s">
        <v>43</v>
      </c>
      <c r="I21" s="30" t="s">
        <v>43</v>
      </c>
      <c r="J21" s="25" t="s">
        <v>44</v>
      </c>
    </row>
    <row r="22" spans="1:11" x14ac:dyDescent="0.25">
      <c r="A22" s="20" t="s">
        <v>45</v>
      </c>
      <c r="B22" s="21" t="s">
        <v>46</v>
      </c>
      <c r="C22" s="59" t="s">
        <v>47</v>
      </c>
      <c r="D22" s="30" t="s">
        <v>47</v>
      </c>
      <c r="E22" s="30" t="s">
        <v>47</v>
      </c>
      <c r="F22" s="25" t="s">
        <v>47</v>
      </c>
      <c r="G22" s="67" t="s">
        <v>47</v>
      </c>
      <c r="H22" s="68" t="s">
        <v>47</v>
      </c>
      <c r="I22" s="30" t="s">
        <v>47</v>
      </c>
      <c r="J22" s="25" t="s">
        <v>47</v>
      </c>
    </row>
    <row r="23" spans="1:11" ht="15.75" thickBot="1" x14ac:dyDescent="0.3">
      <c r="A23" s="39" t="s">
        <v>48</v>
      </c>
      <c r="B23" s="40" t="s">
        <v>49</v>
      </c>
      <c r="C23" s="72"/>
      <c r="D23" s="43"/>
      <c r="E23" s="43"/>
      <c r="F23" s="42"/>
      <c r="G23" s="73"/>
      <c r="H23" s="74"/>
      <c r="I23" s="43"/>
      <c r="J23" s="42"/>
    </row>
    <row r="24" spans="1:11" ht="15.75" thickTop="1" x14ac:dyDescent="0.25">
      <c r="A24" s="44"/>
      <c r="B24" s="45"/>
      <c r="C24" s="45"/>
      <c r="D24" s="46"/>
      <c r="E24" s="46"/>
      <c r="F24" s="46"/>
      <c r="G24" s="46"/>
    </row>
    <row r="25" spans="1:11" x14ac:dyDescent="0.25">
      <c r="A25" s="47"/>
      <c r="B25" s="48" t="s">
        <v>50</v>
      </c>
      <c r="C25" s="48"/>
      <c r="D25" s="48"/>
      <c r="E25" s="48"/>
      <c r="F25" s="48"/>
      <c r="G25" s="48"/>
      <c r="H25" s="49"/>
      <c r="I25" s="49"/>
      <c r="J25" s="49"/>
      <c r="K25" s="31"/>
    </row>
    <row r="26" spans="1:11" x14ac:dyDescent="0.25">
      <c r="A26" s="47" t="s">
        <v>51</v>
      </c>
      <c r="B26" s="94" t="s">
        <v>52</v>
      </c>
      <c r="C26" s="94"/>
      <c r="D26" s="94"/>
      <c r="E26" s="94"/>
      <c r="F26" s="94"/>
      <c r="G26" s="94"/>
      <c r="H26" s="94"/>
      <c r="I26" s="50"/>
      <c r="J26" s="49"/>
      <c r="K26" s="31"/>
    </row>
    <row r="27" spans="1:11" x14ac:dyDescent="0.25">
      <c r="A27" s="47" t="s">
        <v>53</v>
      </c>
      <c r="B27" s="94" t="s">
        <v>54</v>
      </c>
      <c r="C27" s="94"/>
      <c r="D27" s="94"/>
      <c r="E27" s="94"/>
      <c r="F27" s="94"/>
      <c r="G27" s="94"/>
      <c r="H27" s="94"/>
      <c r="I27" s="94"/>
      <c r="J27" s="94"/>
      <c r="K27" s="51"/>
    </row>
    <row r="28" spans="1:11" ht="51.75" customHeight="1" x14ac:dyDescent="0.25">
      <c r="A28" s="47" t="s">
        <v>27</v>
      </c>
      <c r="B28" s="94" t="s">
        <v>55</v>
      </c>
      <c r="C28" s="94"/>
      <c r="D28" s="94"/>
      <c r="E28" s="94"/>
      <c r="F28" s="94"/>
      <c r="G28" s="94"/>
      <c r="H28" s="94"/>
      <c r="I28" s="94"/>
      <c r="J28" s="94"/>
      <c r="K28" s="31"/>
    </row>
    <row r="29" spans="1:11" x14ac:dyDescent="0.25">
      <c r="A29" s="47" t="s">
        <v>30</v>
      </c>
      <c r="B29" s="94" t="s">
        <v>56</v>
      </c>
      <c r="C29" s="94"/>
      <c r="D29" s="94"/>
      <c r="E29" s="94"/>
      <c r="F29" s="94"/>
      <c r="G29" s="94"/>
      <c r="H29" s="94"/>
      <c r="I29" s="94"/>
      <c r="J29" s="94"/>
      <c r="K29" s="31"/>
    </row>
    <row r="30" spans="1:11" ht="48" customHeight="1" x14ac:dyDescent="0.25">
      <c r="A30" s="52" t="s">
        <v>33</v>
      </c>
      <c r="B30" s="94" t="s">
        <v>57</v>
      </c>
      <c r="C30" s="94"/>
      <c r="D30" s="94"/>
      <c r="E30" s="94"/>
      <c r="F30" s="94"/>
      <c r="G30" s="94"/>
      <c r="H30" s="94"/>
      <c r="I30" s="94"/>
      <c r="J30" s="94"/>
      <c r="K30" s="31"/>
    </row>
    <row r="31" spans="1:11" x14ac:dyDescent="0.25">
      <c r="A31" s="52" t="s">
        <v>36</v>
      </c>
      <c r="B31" s="94" t="s">
        <v>58</v>
      </c>
      <c r="C31" s="94"/>
      <c r="D31" s="94"/>
      <c r="E31" s="94"/>
      <c r="F31" s="94"/>
      <c r="G31" s="94"/>
      <c r="H31" s="94"/>
      <c r="I31" s="50"/>
      <c r="J31" s="49"/>
      <c r="K31" s="31"/>
    </row>
    <row r="32" spans="1:11" x14ac:dyDescent="0.25">
      <c r="A32" s="47" t="s">
        <v>43</v>
      </c>
      <c r="B32" s="94" t="s">
        <v>59</v>
      </c>
      <c r="C32" s="94"/>
      <c r="D32" s="94"/>
      <c r="E32" s="94"/>
      <c r="F32" s="94"/>
      <c r="G32" s="94"/>
      <c r="H32" s="94"/>
      <c r="I32" s="94"/>
      <c r="J32" s="94"/>
      <c r="K32" s="31"/>
    </row>
    <row r="33" spans="1:11" ht="55.5" customHeight="1" x14ac:dyDescent="0.25">
      <c r="A33" s="47" t="s">
        <v>47</v>
      </c>
      <c r="B33" s="94" t="s">
        <v>60</v>
      </c>
      <c r="C33" s="94"/>
      <c r="D33" s="94"/>
      <c r="E33" s="94"/>
      <c r="F33" s="94"/>
      <c r="G33" s="94"/>
      <c r="H33" s="94"/>
      <c r="I33" s="94"/>
      <c r="J33" s="94"/>
      <c r="K33" s="31"/>
    </row>
    <row r="35" spans="1:11" x14ac:dyDescent="0.25">
      <c r="A35" s="47" t="s">
        <v>61</v>
      </c>
      <c r="B35" s="94" t="s">
        <v>62</v>
      </c>
      <c r="C35" s="94"/>
      <c r="D35" s="94"/>
      <c r="E35" s="94"/>
      <c r="F35" s="94"/>
      <c r="G35" s="94"/>
      <c r="H35" s="94"/>
      <c r="I35" s="94"/>
      <c r="J35" s="94"/>
    </row>
    <row r="36" spans="1:11" x14ac:dyDescent="0.25">
      <c r="A36" s="53" t="s">
        <v>63</v>
      </c>
      <c r="B36" s="3" t="s">
        <v>64</v>
      </c>
    </row>
    <row r="39" spans="1:11" s="76" customFormat="1" ht="83.25" customHeight="1" x14ac:dyDescent="0.25">
      <c r="A39" s="111" t="s">
        <v>65</v>
      </c>
      <c r="B39" s="111"/>
      <c r="C39" s="111"/>
      <c r="D39" s="111"/>
      <c r="E39" s="111"/>
      <c r="F39" s="111"/>
      <c r="G39" s="111"/>
      <c r="H39" s="111"/>
      <c r="I39" s="54"/>
      <c r="J39" s="75"/>
      <c r="K39" s="75"/>
    </row>
  </sheetData>
  <sheetProtection password="C0D2" sheet="1" objects="1" scenarios="1"/>
  <mergeCells count="14">
    <mergeCell ref="B35:J35"/>
    <mergeCell ref="A39:H39"/>
    <mergeCell ref="B28:J28"/>
    <mergeCell ref="B29:J29"/>
    <mergeCell ref="B30:J30"/>
    <mergeCell ref="B31:H31"/>
    <mergeCell ref="B32:J32"/>
    <mergeCell ref="B33:J33"/>
    <mergeCell ref="B27:J27"/>
    <mergeCell ref="C3:F4"/>
    <mergeCell ref="H3:J4"/>
    <mergeCell ref="A5:A7"/>
    <mergeCell ref="B5:B7"/>
    <mergeCell ref="B26:H26"/>
  </mergeCells>
  <hyperlinks>
    <hyperlink ref="B25:F25" location="Nota" display="Ver Nota Informativa"/>
  </hyperlink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A34" sqref="A34:XFD34"/>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1" width="11.42578125" style="4"/>
  </cols>
  <sheetData>
    <row r="1" spans="1:11" x14ac:dyDescent="0.25">
      <c r="B1" s="2" t="s">
        <v>68</v>
      </c>
      <c r="C1" s="2"/>
    </row>
    <row r="2" spans="1:11" ht="15.75" thickBot="1" x14ac:dyDescent="0.3">
      <c r="A2" s="5" t="s">
        <v>1</v>
      </c>
      <c r="B2" s="6"/>
      <c r="C2" s="6"/>
      <c r="D2" s="6"/>
      <c r="E2" s="6"/>
      <c r="F2" s="6"/>
      <c r="G2" s="6"/>
    </row>
    <row r="3" spans="1:11" ht="15.75" thickTop="1" x14ac:dyDescent="0.25">
      <c r="A3" s="7"/>
      <c r="B3" s="8" t="s">
        <v>2</v>
      </c>
      <c r="C3" s="112" t="s">
        <v>3</v>
      </c>
      <c r="D3" s="113"/>
      <c r="E3" s="113"/>
      <c r="F3" s="114"/>
      <c r="G3" s="55"/>
      <c r="H3" s="101" t="s">
        <v>4</v>
      </c>
      <c r="I3" s="102"/>
      <c r="J3" s="103"/>
    </row>
    <row r="4" spans="1:11" x14ac:dyDescent="0.25">
      <c r="A4" s="9"/>
      <c r="B4" s="10" t="s">
        <v>5</v>
      </c>
      <c r="C4" s="115"/>
      <c r="D4" s="116"/>
      <c r="E4" s="116"/>
      <c r="F4" s="117"/>
      <c r="G4" s="56"/>
      <c r="H4" s="104"/>
      <c r="I4" s="105"/>
      <c r="J4" s="106"/>
    </row>
    <row r="5" spans="1:11" x14ac:dyDescent="0.25">
      <c r="A5" s="107" t="s">
        <v>6</v>
      </c>
      <c r="B5" s="109" t="s">
        <v>7</v>
      </c>
      <c r="C5" s="11" t="s">
        <v>8</v>
      </c>
      <c r="D5" s="11" t="s">
        <v>8</v>
      </c>
      <c r="E5" s="11" t="s">
        <v>8</v>
      </c>
      <c r="F5" s="12" t="s">
        <v>9</v>
      </c>
      <c r="G5" s="11" t="s">
        <v>8</v>
      </c>
      <c r="H5" s="13" t="s">
        <v>8</v>
      </c>
      <c r="I5" s="11" t="s">
        <v>8</v>
      </c>
      <c r="J5" s="12" t="s">
        <v>9</v>
      </c>
      <c r="K5" s="14"/>
    </row>
    <row r="6" spans="1:11" x14ac:dyDescent="0.25">
      <c r="A6" s="107"/>
      <c r="B6" s="109"/>
      <c r="C6" s="18"/>
      <c r="D6" s="15">
        <v>0.08</v>
      </c>
      <c r="E6" s="16">
        <v>0.1</v>
      </c>
      <c r="F6" s="17">
        <v>0.1</v>
      </c>
      <c r="G6" s="18"/>
      <c r="H6" s="15">
        <v>0.08</v>
      </c>
      <c r="I6" s="16">
        <v>0.1</v>
      </c>
      <c r="J6" s="17">
        <v>0.1</v>
      </c>
      <c r="K6" s="14"/>
    </row>
    <row r="7" spans="1:11" x14ac:dyDescent="0.25">
      <c r="A7" s="108"/>
      <c r="B7" s="110"/>
      <c r="C7" s="11" t="s">
        <v>10</v>
      </c>
      <c r="D7" s="11" t="s">
        <v>10</v>
      </c>
      <c r="E7" s="11" t="s">
        <v>10</v>
      </c>
      <c r="F7" s="18" t="s">
        <v>10</v>
      </c>
      <c r="G7" s="11" t="s">
        <v>10</v>
      </c>
      <c r="H7" s="19" t="s">
        <v>10</v>
      </c>
      <c r="I7" s="11" t="s">
        <v>10</v>
      </c>
      <c r="J7" s="18" t="s">
        <v>10</v>
      </c>
      <c r="K7" s="14"/>
    </row>
    <row r="8" spans="1:11" x14ac:dyDescent="0.25">
      <c r="A8" s="20" t="s">
        <v>11</v>
      </c>
      <c r="B8" s="21" t="s">
        <v>12</v>
      </c>
      <c r="C8" s="77">
        <v>2900.1714959999999</v>
      </c>
      <c r="D8" s="22">
        <v>3293.95217632</v>
      </c>
      <c r="E8" s="22">
        <v>3392.3973464000001</v>
      </c>
      <c r="F8" s="23">
        <v>3651.0227078000007</v>
      </c>
      <c r="G8" s="23">
        <v>3527.76</v>
      </c>
      <c r="H8" s="23">
        <v>3871.33</v>
      </c>
      <c r="I8" s="24">
        <v>3957.2200000000003</v>
      </c>
      <c r="J8" s="25">
        <v>4522.88</v>
      </c>
    </row>
    <row r="9" spans="1:11" x14ac:dyDescent="0.25">
      <c r="A9" s="20" t="s">
        <v>13</v>
      </c>
      <c r="B9" s="21" t="s">
        <v>14</v>
      </c>
      <c r="C9" s="26">
        <v>0</v>
      </c>
      <c r="D9" s="26">
        <v>0</v>
      </c>
      <c r="E9" s="26">
        <v>0</v>
      </c>
      <c r="F9" s="27">
        <v>0</v>
      </c>
      <c r="G9" s="27">
        <v>1213.5675225081191</v>
      </c>
      <c r="H9" s="27">
        <v>1116.4821207074697</v>
      </c>
      <c r="I9" s="28">
        <v>1092.2107702573071</v>
      </c>
      <c r="J9" s="27">
        <v>1092.21</v>
      </c>
    </row>
    <row r="10" spans="1:11" x14ac:dyDescent="0.25">
      <c r="A10" s="20" t="s">
        <v>15</v>
      </c>
      <c r="B10" s="21" t="s">
        <v>16</v>
      </c>
      <c r="C10" s="29" t="s">
        <v>17</v>
      </c>
      <c r="D10" s="29" t="s">
        <v>17</v>
      </c>
      <c r="E10" s="29" t="s">
        <v>17</v>
      </c>
      <c r="F10" s="25" t="s">
        <v>17</v>
      </c>
      <c r="G10" s="25" t="s">
        <v>17</v>
      </c>
      <c r="H10" s="25" t="s">
        <v>17</v>
      </c>
      <c r="I10" s="30" t="s">
        <v>17</v>
      </c>
      <c r="J10" s="25" t="s">
        <v>17</v>
      </c>
    </row>
    <row r="11" spans="1:11"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c r="K12" s="31"/>
    </row>
    <row r="13" spans="1:11"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1" x14ac:dyDescent="0.25">
      <c r="A14" s="32" t="s">
        <v>23</v>
      </c>
      <c r="B14" s="33" t="s">
        <v>24</v>
      </c>
      <c r="C14" s="34">
        <v>3001.4244301308909</v>
      </c>
      <c r="D14" s="34">
        <v>3395.205110450891</v>
      </c>
      <c r="E14" s="34">
        <v>3491.8575324000003</v>
      </c>
      <c r="F14" s="35">
        <v>3752.2756419308917</v>
      </c>
      <c r="G14" s="35">
        <v>4842.5804566390116</v>
      </c>
      <c r="H14" s="35">
        <v>5089.065054838361</v>
      </c>
      <c r="I14" s="36">
        <v>5150.6837043881997</v>
      </c>
      <c r="J14" s="35">
        <v>5716.342934130892</v>
      </c>
    </row>
    <row r="15" spans="1:11" x14ac:dyDescent="0.25">
      <c r="A15" s="20" t="s">
        <v>25</v>
      </c>
      <c r="B15" s="21" t="s">
        <v>26</v>
      </c>
      <c r="C15" s="22" t="s">
        <v>27</v>
      </c>
      <c r="D15" s="22" t="s">
        <v>27</v>
      </c>
      <c r="E15" s="22" t="s">
        <v>27</v>
      </c>
      <c r="F15" s="23" t="s">
        <v>27</v>
      </c>
      <c r="G15" s="23" t="s">
        <v>27</v>
      </c>
      <c r="H15" s="23" t="s">
        <v>27</v>
      </c>
      <c r="I15" s="22" t="s">
        <v>27</v>
      </c>
      <c r="J15" s="23" t="s">
        <v>27</v>
      </c>
    </row>
    <row r="16" spans="1:11" x14ac:dyDescent="0.25">
      <c r="A16" s="20" t="s">
        <v>28</v>
      </c>
      <c r="B16" s="21" t="s">
        <v>29</v>
      </c>
      <c r="C16" s="22" t="s">
        <v>30</v>
      </c>
      <c r="D16" s="22" t="s">
        <v>30</v>
      </c>
      <c r="E16" s="22" t="s">
        <v>30</v>
      </c>
      <c r="F16" s="23" t="s">
        <v>30</v>
      </c>
      <c r="G16" s="23" t="s">
        <v>30</v>
      </c>
      <c r="H16" s="23" t="s">
        <v>30</v>
      </c>
      <c r="I16" s="24" t="s">
        <v>30</v>
      </c>
      <c r="J16" s="23" t="s">
        <v>30</v>
      </c>
    </row>
    <row r="17" spans="1:11" x14ac:dyDescent="0.25">
      <c r="A17" s="20" t="s">
        <v>31</v>
      </c>
      <c r="B17" s="21" t="s">
        <v>32</v>
      </c>
      <c r="C17" s="22" t="s">
        <v>33</v>
      </c>
      <c r="D17" s="37" t="s">
        <v>33</v>
      </c>
      <c r="E17" s="37" t="s">
        <v>33</v>
      </c>
      <c r="F17" s="25" t="s">
        <v>33</v>
      </c>
      <c r="G17" s="25" t="s">
        <v>33</v>
      </c>
      <c r="H17" s="25" t="s">
        <v>33</v>
      </c>
      <c r="I17" s="30" t="s">
        <v>33</v>
      </c>
      <c r="J17" s="25" t="s">
        <v>33</v>
      </c>
    </row>
    <row r="18" spans="1:11" x14ac:dyDescent="0.25">
      <c r="A18" s="20" t="s">
        <v>34</v>
      </c>
      <c r="B18" s="21" t="s">
        <v>35</v>
      </c>
      <c r="C18" s="22" t="s">
        <v>36</v>
      </c>
      <c r="D18" s="22" t="s">
        <v>36</v>
      </c>
      <c r="E18" s="22" t="s">
        <v>36</v>
      </c>
      <c r="F18" s="23" t="s">
        <v>36</v>
      </c>
      <c r="G18" s="23" t="s">
        <v>36</v>
      </c>
      <c r="H18" s="23" t="s">
        <v>36</v>
      </c>
      <c r="I18" s="24" t="s">
        <v>36</v>
      </c>
      <c r="J18" s="23" t="s">
        <v>36</v>
      </c>
    </row>
    <row r="19" spans="1:11" x14ac:dyDescent="0.25">
      <c r="A19" s="32" t="s">
        <v>37</v>
      </c>
      <c r="B19" s="33" t="s">
        <v>38</v>
      </c>
      <c r="C19" s="34">
        <v>3001.4244301308909</v>
      </c>
      <c r="D19" s="34">
        <v>3395.205110450891</v>
      </c>
      <c r="E19" s="34">
        <v>3491.8575324000003</v>
      </c>
      <c r="F19" s="35">
        <v>3752.2756419308917</v>
      </c>
      <c r="G19" s="35">
        <v>4842.5804566390116</v>
      </c>
      <c r="H19" s="35">
        <v>5089.065054838361</v>
      </c>
      <c r="I19" s="36">
        <v>5150.6837043881997</v>
      </c>
      <c r="J19" s="35">
        <v>5716.342934130892</v>
      </c>
    </row>
    <row r="20" spans="1:11" x14ac:dyDescent="0.25">
      <c r="A20" s="20" t="s">
        <v>39</v>
      </c>
      <c r="B20" s="21" t="s">
        <v>40</v>
      </c>
      <c r="C20" s="79" t="s">
        <v>30</v>
      </c>
      <c r="D20" s="22" t="s">
        <v>30</v>
      </c>
      <c r="E20" s="22" t="s">
        <v>30</v>
      </c>
      <c r="F20" s="23" t="s">
        <v>30</v>
      </c>
      <c r="G20" s="23" t="s">
        <v>30</v>
      </c>
      <c r="H20" s="23" t="s">
        <v>30</v>
      </c>
      <c r="I20" s="22" t="s">
        <v>30</v>
      </c>
      <c r="J20" s="23" t="s">
        <v>30</v>
      </c>
    </row>
    <row r="21" spans="1:11" x14ac:dyDescent="0.25">
      <c r="A21" s="20" t="s">
        <v>41</v>
      </c>
      <c r="B21" s="38" t="s">
        <v>42</v>
      </c>
      <c r="C21" s="79" t="s">
        <v>43</v>
      </c>
      <c r="D21" s="37" t="s">
        <v>43</v>
      </c>
      <c r="E21" s="37" t="s">
        <v>43</v>
      </c>
      <c r="F21" s="25" t="s">
        <v>44</v>
      </c>
      <c r="G21" s="25" t="s">
        <v>43</v>
      </c>
      <c r="H21" s="25" t="s">
        <v>43</v>
      </c>
      <c r="I21" s="37" t="s">
        <v>43</v>
      </c>
      <c r="J21" s="25" t="s">
        <v>44</v>
      </c>
    </row>
    <row r="22" spans="1:11" x14ac:dyDescent="0.25">
      <c r="A22" s="20" t="s">
        <v>45</v>
      </c>
      <c r="B22" s="21" t="s">
        <v>46</v>
      </c>
      <c r="C22" s="79" t="s">
        <v>47</v>
      </c>
      <c r="D22" s="37" t="s">
        <v>47</v>
      </c>
      <c r="E22" s="37" t="s">
        <v>47</v>
      </c>
      <c r="F22" s="25" t="s">
        <v>47</v>
      </c>
      <c r="G22" s="25" t="s">
        <v>47</v>
      </c>
      <c r="H22" s="25" t="s">
        <v>47</v>
      </c>
      <c r="I22" s="30" t="s">
        <v>47</v>
      </c>
      <c r="J22" s="25" t="s">
        <v>47</v>
      </c>
    </row>
    <row r="23" spans="1:11" ht="15.75" thickBot="1" x14ac:dyDescent="0.3">
      <c r="A23" s="39" t="s">
        <v>48</v>
      </c>
      <c r="B23" s="40" t="s">
        <v>49</v>
      </c>
      <c r="C23" s="80"/>
      <c r="D23" s="41"/>
      <c r="E23" s="41"/>
      <c r="F23" s="42"/>
      <c r="G23" s="42"/>
      <c r="H23" s="42"/>
      <c r="I23" s="43"/>
      <c r="J23" s="42"/>
    </row>
    <row r="24" spans="1:11" ht="15.75" thickTop="1" x14ac:dyDescent="0.25">
      <c r="A24" s="44"/>
      <c r="B24" s="45"/>
      <c r="C24" s="45"/>
      <c r="D24" s="46"/>
      <c r="E24" s="46"/>
      <c r="F24" s="46"/>
      <c r="G24" s="46"/>
    </row>
    <row r="25" spans="1:11" x14ac:dyDescent="0.25">
      <c r="A25" s="47"/>
      <c r="B25" s="48" t="s">
        <v>50</v>
      </c>
      <c r="C25" s="48"/>
      <c r="D25" s="48"/>
      <c r="E25" s="48"/>
      <c r="F25" s="48"/>
      <c r="G25" s="48"/>
      <c r="H25" s="49"/>
      <c r="I25" s="49"/>
      <c r="J25" s="49"/>
      <c r="K25" s="31"/>
    </row>
    <row r="26" spans="1:11" x14ac:dyDescent="0.25">
      <c r="A26" s="47" t="s">
        <v>51</v>
      </c>
      <c r="B26" s="94" t="s">
        <v>52</v>
      </c>
      <c r="C26" s="94"/>
      <c r="D26" s="94"/>
      <c r="E26" s="94"/>
      <c r="F26" s="94"/>
      <c r="G26" s="94"/>
      <c r="H26" s="94"/>
      <c r="I26" s="50"/>
      <c r="J26" s="49"/>
      <c r="K26" s="31"/>
    </row>
    <row r="27" spans="1:11" x14ac:dyDescent="0.25">
      <c r="A27" s="47" t="s">
        <v>53</v>
      </c>
      <c r="B27" s="94" t="s">
        <v>54</v>
      </c>
      <c r="C27" s="94"/>
      <c r="D27" s="94"/>
      <c r="E27" s="94"/>
      <c r="F27" s="94"/>
      <c r="G27" s="94"/>
      <c r="H27" s="94"/>
      <c r="I27" s="94"/>
      <c r="J27" s="94"/>
      <c r="K27" s="51"/>
    </row>
    <row r="28" spans="1:11" ht="39.75" customHeight="1" x14ac:dyDescent="0.25">
      <c r="A28" s="47" t="s">
        <v>27</v>
      </c>
      <c r="B28" s="94" t="s">
        <v>55</v>
      </c>
      <c r="C28" s="94"/>
      <c r="D28" s="94"/>
      <c r="E28" s="94"/>
      <c r="F28" s="94"/>
      <c r="G28" s="94"/>
      <c r="H28" s="94"/>
      <c r="I28" s="94"/>
      <c r="J28" s="94"/>
      <c r="K28" s="31"/>
    </row>
    <row r="29" spans="1:11" x14ac:dyDescent="0.25">
      <c r="A29" s="47" t="s">
        <v>30</v>
      </c>
      <c r="B29" s="94" t="s">
        <v>56</v>
      </c>
      <c r="C29" s="94"/>
      <c r="D29" s="94"/>
      <c r="E29" s="94"/>
      <c r="F29" s="94"/>
      <c r="G29" s="94"/>
      <c r="H29" s="94"/>
      <c r="I29" s="94"/>
      <c r="J29" s="94"/>
      <c r="K29" s="31"/>
    </row>
    <row r="30" spans="1:11" ht="39.75" customHeight="1" x14ac:dyDescent="0.25">
      <c r="A30" s="52" t="s">
        <v>33</v>
      </c>
      <c r="B30" s="94" t="s">
        <v>57</v>
      </c>
      <c r="C30" s="94"/>
      <c r="D30" s="94"/>
      <c r="E30" s="94"/>
      <c r="F30" s="94"/>
      <c r="G30" s="94"/>
      <c r="H30" s="94"/>
      <c r="I30" s="94"/>
      <c r="J30" s="94"/>
      <c r="K30" s="31"/>
    </row>
    <row r="31" spans="1:11" x14ac:dyDescent="0.25">
      <c r="A31" s="52" t="s">
        <v>36</v>
      </c>
      <c r="B31" s="94" t="s">
        <v>58</v>
      </c>
      <c r="C31" s="94"/>
      <c r="D31" s="94"/>
      <c r="E31" s="94"/>
      <c r="F31" s="94"/>
      <c r="G31" s="94"/>
      <c r="H31" s="94"/>
      <c r="I31" s="50"/>
      <c r="J31" s="49"/>
      <c r="K31" s="31"/>
    </row>
    <row r="32" spans="1:11" x14ac:dyDescent="0.25">
      <c r="A32" s="47" t="s">
        <v>43</v>
      </c>
      <c r="B32" s="94" t="s">
        <v>59</v>
      </c>
      <c r="C32" s="94"/>
      <c r="D32" s="94"/>
      <c r="E32" s="94"/>
      <c r="F32" s="94"/>
      <c r="G32" s="94"/>
      <c r="H32" s="94"/>
      <c r="I32" s="94"/>
      <c r="J32" s="94"/>
      <c r="K32" s="31"/>
    </row>
    <row r="33" spans="1:11" ht="30.75" customHeight="1" x14ac:dyDescent="0.25">
      <c r="A33" s="47" t="s">
        <v>47</v>
      </c>
      <c r="B33" s="94" t="s">
        <v>60</v>
      </c>
      <c r="C33" s="94"/>
      <c r="D33" s="94"/>
      <c r="E33" s="94"/>
      <c r="F33" s="94"/>
      <c r="G33" s="94"/>
      <c r="H33" s="94"/>
      <c r="I33" s="94"/>
      <c r="J33" s="94"/>
      <c r="K33" s="31"/>
    </row>
    <row r="35" spans="1:11" x14ac:dyDescent="0.25">
      <c r="A35" s="47" t="s">
        <v>61</v>
      </c>
      <c r="B35" s="94" t="s">
        <v>62</v>
      </c>
      <c r="C35" s="94"/>
      <c r="D35" s="94"/>
      <c r="E35" s="94"/>
      <c r="F35" s="94"/>
      <c r="G35" s="94"/>
      <c r="H35" s="94"/>
      <c r="I35" s="94"/>
      <c r="J35" s="94"/>
    </row>
    <row r="36" spans="1:11" x14ac:dyDescent="0.25">
      <c r="A36" s="53" t="s">
        <v>63</v>
      </c>
      <c r="B36" s="3" t="s">
        <v>64</v>
      </c>
    </row>
    <row r="39" spans="1:11" ht="111.75" customHeight="1" x14ac:dyDescent="0.25">
      <c r="A39" s="111" t="s">
        <v>65</v>
      </c>
      <c r="B39" s="111"/>
      <c r="C39" s="111"/>
      <c r="D39" s="111"/>
      <c r="E39" s="111"/>
      <c r="F39" s="111"/>
      <c r="G39" s="111"/>
      <c r="H39" s="111"/>
      <c r="I39" s="54"/>
    </row>
  </sheetData>
  <sheetProtection algorithmName="SHA-512" hashValue="BfEtoytG4GL+58XurhakwINJBa1QvU/fJQryHxU4YbLflgDTiR7qIEYUfl7BCspWvim0OcrJJ68VlG1TfNDzQw==" saltValue="I242HKkhqPDchb9gDKu39w==" spinCount="100000" sheet="1" objects="1" scenarios="1"/>
  <mergeCells count="14">
    <mergeCell ref="B35:J35"/>
    <mergeCell ref="A39:H39"/>
    <mergeCell ref="B28:J28"/>
    <mergeCell ref="B29:J29"/>
    <mergeCell ref="B30:J30"/>
    <mergeCell ref="B31:H31"/>
    <mergeCell ref="B32:J32"/>
    <mergeCell ref="B33:J33"/>
    <mergeCell ref="B27:J27"/>
    <mergeCell ref="C3:F4"/>
    <mergeCell ref="H3:J4"/>
    <mergeCell ref="A5:A7"/>
    <mergeCell ref="B5:B7"/>
    <mergeCell ref="B26:H26"/>
  </mergeCells>
  <hyperlinks>
    <hyperlink ref="B25:F25"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F17" sqref="F17"/>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70</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2909.3248859999999</v>
      </c>
      <c r="D8" s="22">
        <v>3294.0540951200001</v>
      </c>
      <c r="E8" s="22">
        <v>3390.2363974</v>
      </c>
      <c r="F8" s="23">
        <v>3651.1382860000003</v>
      </c>
      <c r="G8" s="23">
        <v>3421.93</v>
      </c>
      <c r="H8" s="23">
        <v>3765.66</v>
      </c>
      <c r="I8" s="24">
        <v>3851.58</v>
      </c>
      <c r="J8" s="25">
        <v>4509.76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3010.5778201308908</v>
      </c>
      <c r="D14" s="34">
        <v>3395.307029250891</v>
      </c>
      <c r="E14" s="34">
        <v>3489.6965834000002</v>
      </c>
      <c r="F14" s="35">
        <v>3752.3912201308913</v>
      </c>
      <c r="G14" s="35">
        <v>4736.7504566390107</v>
      </c>
      <c r="H14" s="35">
        <v>4983.3950548383609</v>
      </c>
      <c r="I14" s="36">
        <v>5045.0437043881984</v>
      </c>
      <c r="J14" s="35">
        <v>5703.2229341308921</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3010.5778201308908</v>
      </c>
      <c r="D19" s="34">
        <v>3395.307029250891</v>
      </c>
      <c r="E19" s="34">
        <v>3489.6965834000002</v>
      </c>
      <c r="F19" s="35">
        <v>3752.3912201308913</v>
      </c>
      <c r="G19" s="35">
        <v>4736.7504566390107</v>
      </c>
      <c r="H19" s="35">
        <v>4983.3950548383609</v>
      </c>
      <c r="I19" s="36">
        <v>5045.0437043881984</v>
      </c>
      <c r="J19" s="35">
        <v>5703.2229341308921</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4sWhb5un/SEvyMTvt2bzspNStix5Ntg99LoLDQopxo3ICVY7XM7UPSLn/2zmN0hGDlW0tNLZgqnamZPIArO95g==" saltValue="K+98WwlQJYZ9EVn5Trt2xg=="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D15" sqref="D15"/>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69</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2909.3248859999999</v>
      </c>
      <c r="D8" s="22">
        <v>3294.0540951200001</v>
      </c>
      <c r="E8" s="22">
        <v>3390.2363974</v>
      </c>
      <c r="F8" s="23">
        <v>3651.1382860000003</v>
      </c>
      <c r="G8" s="23">
        <v>3421.93</v>
      </c>
      <c r="H8" s="23">
        <v>3765.66</v>
      </c>
      <c r="I8" s="24">
        <v>3851.58</v>
      </c>
      <c r="J8" s="25">
        <v>4509.76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3010.5778201308908</v>
      </c>
      <c r="D14" s="34">
        <v>3395.307029250891</v>
      </c>
      <c r="E14" s="34">
        <v>3489.6965834000002</v>
      </c>
      <c r="F14" s="35">
        <v>3752.3912201308913</v>
      </c>
      <c r="G14" s="35">
        <v>4736.7504566390107</v>
      </c>
      <c r="H14" s="35">
        <v>4983.3950548383609</v>
      </c>
      <c r="I14" s="36">
        <v>5045.0437043881984</v>
      </c>
      <c r="J14" s="35">
        <v>5703.2229341308921</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3010.5778201308908</v>
      </c>
      <c r="D19" s="34">
        <v>3395.307029250891</v>
      </c>
      <c r="E19" s="34">
        <v>3489.6965834000002</v>
      </c>
      <c r="F19" s="35">
        <v>3752.3912201308913</v>
      </c>
      <c r="G19" s="35">
        <v>4736.7504566390107</v>
      </c>
      <c r="H19" s="35">
        <v>4983.3950548383609</v>
      </c>
      <c r="I19" s="36">
        <v>5045.0437043881984</v>
      </c>
      <c r="J19" s="35">
        <v>5703.2229341308921</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3smMk7gWc1iIUUsJjwDKZqNoZxP7PuQIagfx4BwKgynzbMqvuxGEFKto90RicY8R2iTY8Ks4NB23NtB37PVf/A==" saltValue="RK/Wui7XlAUoiwNXbKDDOQ=="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F16" sqref="F16"/>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71</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2996.6064179999998</v>
      </c>
      <c r="D8" s="22">
        <v>3365.8659045599998</v>
      </c>
      <c r="E8" s="22">
        <v>3458.1807761999999</v>
      </c>
      <c r="F8" s="23">
        <v>3651.1693848</v>
      </c>
      <c r="G8" s="23">
        <v>3524.59</v>
      </c>
      <c r="H8" s="23">
        <v>3851.6099999999997</v>
      </c>
      <c r="I8" s="24">
        <v>3933.37</v>
      </c>
      <c r="J8" s="25">
        <v>4467.03</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3097.8593521308908</v>
      </c>
      <c r="D14" s="34">
        <v>3467.1188386908907</v>
      </c>
      <c r="E14" s="34">
        <v>3557.6409622000001</v>
      </c>
      <c r="F14" s="35">
        <v>3752.4223189308909</v>
      </c>
      <c r="G14" s="35">
        <v>4839.4104566390115</v>
      </c>
      <c r="H14" s="35">
        <v>5069.3450548383616</v>
      </c>
      <c r="I14" s="36">
        <v>5126.8337043881993</v>
      </c>
      <c r="J14" s="35">
        <v>5660.4929341308916</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3097.8593521308908</v>
      </c>
      <c r="D19" s="34">
        <v>3467.1188386908907</v>
      </c>
      <c r="E19" s="34">
        <v>3557.6409622000001</v>
      </c>
      <c r="F19" s="35">
        <v>3752.4223189308909</v>
      </c>
      <c r="G19" s="35">
        <v>4839.4104566390115</v>
      </c>
      <c r="H19" s="35">
        <v>5069.3450548383616</v>
      </c>
      <c r="I19" s="36">
        <v>5126.8337043881993</v>
      </c>
      <c r="J19" s="35">
        <v>5660.4929341308916</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KgKiFDQC5MB7NuWtkhRKL2veoF+XWP2I4Sc8lZ5cFNF79PViMLbgrqi92okN2FNj42AoM/z3qFCCfwwlR5ut0Q==" saltValue="WwhRas/uneeA31/MFBuTug=="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B11" sqref="B11"/>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72</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3122.8012640000002</v>
      </c>
      <c r="D8" s="22">
        <v>3488.8691628800002</v>
      </c>
      <c r="E8" s="22">
        <v>3580.3861376000004</v>
      </c>
      <c r="F8" s="23">
        <v>3748.8180176000001</v>
      </c>
      <c r="G8" s="23">
        <v>3630.32</v>
      </c>
      <c r="H8" s="23">
        <v>3955.7799999999997</v>
      </c>
      <c r="I8" s="24">
        <v>4037.16</v>
      </c>
      <c r="J8" s="25">
        <v>4544.4799999999996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3590.1220970108911</v>
      </c>
      <c r="E14" s="34">
        <v>3679.8463236000007</v>
      </c>
      <c r="F14" s="35">
        <v>3850.070951730891</v>
      </c>
      <c r="G14" s="35">
        <v>4945.1404566390111</v>
      </c>
      <c r="H14" s="35">
        <v>5173.5150548383617</v>
      </c>
      <c r="I14" s="36">
        <v>5230.6237043881983</v>
      </c>
      <c r="J14" s="35">
        <v>5737.9429341308914</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3590.1220970108911</v>
      </c>
      <c r="E19" s="34">
        <v>3679.8463236000007</v>
      </c>
      <c r="F19" s="35">
        <v>3850.070951730891</v>
      </c>
      <c r="G19" s="35">
        <v>4945.1404566390111</v>
      </c>
      <c r="H19" s="35">
        <v>5173.5150548383617</v>
      </c>
      <c r="I19" s="36">
        <v>5230.6237043881983</v>
      </c>
      <c r="J19" s="35">
        <v>5737.9429341308914</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91JRQw4hzYGXpFFwopYbQAI/vuZFxthrYNZnF57s5vuTl2U2dEglVd8PrD79OGmMLLKz+H/dt9nuJ8MBtpDmxg==" saltValue="Dawg2ZH4jDhipYTQjk4o5Q=="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F17" sqref="F17"/>
    </sheetView>
  </sheetViews>
  <sheetFormatPr baseColWidth="10" defaultRowHeight="15" x14ac:dyDescent="0.25"/>
  <cols>
    <col min="1" max="1" width="8" style="1" customWidth="1"/>
    <col min="2" max="2" width="53" style="3" customWidth="1"/>
    <col min="3" max="3" width="18" style="3" customWidth="1"/>
    <col min="4" max="4" width="16.5703125" style="3" bestFit="1" customWidth="1"/>
    <col min="5" max="5" width="16.5703125" style="3" hidden="1" customWidth="1"/>
    <col min="6" max="7" width="18.5703125" style="3" customWidth="1"/>
    <col min="8" max="8" width="16.5703125" style="4" bestFit="1" customWidth="1"/>
    <col min="9" max="9" width="16.5703125" style="4" hidden="1" customWidth="1"/>
    <col min="10" max="10" width="18.5703125" style="4" customWidth="1"/>
    <col min="11" max="16384" width="11.42578125" style="4"/>
  </cols>
  <sheetData>
    <row r="1" spans="1:10" x14ac:dyDescent="0.25">
      <c r="B1" s="2" t="s">
        <v>73</v>
      </c>
      <c r="C1" s="2"/>
    </row>
    <row r="2" spans="1:10" ht="15.75" thickBot="1" x14ac:dyDescent="0.3">
      <c r="A2" s="5" t="s">
        <v>1</v>
      </c>
      <c r="B2" s="6"/>
      <c r="C2" s="6"/>
      <c r="D2" s="6"/>
      <c r="E2" s="6"/>
      <c r="F2" s="6"/>
      <c r="G2" s="6"/>
    </row>
    <row r="3" spans="1:10" ht="15" customHeight="1" thickTop="1" x14ac:dyDescent="0.25">
      <c r="A3" s="7"/>
      <c r="B3" s="8" t="s">
        <v>2</v>
      </c>
      <c r="C3" s="112" t="s">
        <v>3</v>
      </c>
      <c r="D3" s="113"/>
      <c r="E3" s="113"/>
      <c r="F3" s="114"/>
      <c r="G3" s="55"/>
      <c r="H3" s="101" t="s">
        <v>4</v>
      </c>
      <c r="I3" s="102"/>
      <c r="J3" s="103"/>
    </row>
    <row r="4" spans="1:10" x14ac:dyDescent="0.25">
      <c r="A4" s="9"/>
      <c r="B4" s="10" t="s">
        <v>5</v>
      </c>
      <c r="C4" s="115"/>
      <c r="D4" s="116"/>
      <c r="E4" s="116"/>
      <c r="F4" s="117"/>
      <c r="G4" s="56"/>
      <c r="H4" s="104"/>
      <c r="I4" s="105"/>
      <c r="J4" s="106"/>
    </row>
    <row r="5" spans="1:10" s="14" customFormat="1" x14ac:dyDescent="0.25">
      <c r="A5" s="107" t="s">
        <v>6</v>
      </c>
      <c r="B5" s="109" t="s">
        <v>7</v>
      </c>
      <c r="C5" s="11" t="s">
        <v>8</v>
      </c>
      <c r="D5" s="11" t="s">
        <v>8</v>
      </c>
      <c r="E5" s="11" t="s">
        <v>8</v>
      </c>
      <c r="F5" s="12" t="s">
        <v>9</v>
      </c>
      <c r="G5" s="11" t="s">
        <v>8</v>
      </c>
      <c r="H5" s="13" t="s">
        <v>8</v>
      </c>
      <c r="I5" s="11" t="s">
        <v>8</v>
      </c>
      <c r="J5" s="12" t="s">
        <v>9</v>
      </c>
    </row>
    <row r="6" spans="1:10" s="14" customFormat="1" x14ac:dyDescent="0.25">
      <c r="A6" s="107"/>
      <c r="B6" s="109"/>
      <c r="C6" s="18"/>
      <c r="D6" s="15">
        <v>0.08</v>
      </c>
      <c r="E6" s="16">
        <v>0.1</v>
      </c>
      <c r="F6" s="17">
        <v>0.1</v>
      </c>
      <c r="G6" s="18"/>
      <c r="H6" s="15">
        <v>0.08</v>
      </c>
      <c r="I6" s="16">
        <v>0.1</v>
      </c>
      <c r="J6" s="17">
        <v>0.1</v>
      </c>
    </row>
    <row r="7" spans="1:10" s="14" customFormat="1" x14ac:dyDescent="0.25">
      <c r="A7" s="108"/>
      <c r="B7" s="110"/>
      <c r="C7" s="11" t="s">
        <v>10</v>
      </c>
      <c r="D7" s="11" t="s">
        <v>10</v>
      </c>
      <c r="E7" s="11" t="s">
        <v>10</v>
      </c>
      <c r="F7" s="18" t="s">
        <v>10</v>
      </c>
      <c r="G7" s="11" t="s">
        <v>10</v>
      </c>
      <c r="H7" s="19" t="s">
        <v>10</v>
      </c>
      <c r="I7" s="11" t="s">
        <v>10</v>
      </c>
      <c r="J7" s="18" t="s">
        <v>10</v>
      </c>
    </row>
    <row r="8" spans="1:10" x14ac:dyDescent="0.25">
      <c r="A8" s="20" t="s">
        <v>11</v>
      </c>
      <c r="B8" s="21" t="s">
        <v>12</v>
      </c>
      <c r="C8" s="77">
        <v>3122.8012640000002</v>
      </c>
      <c r="D8" s="22">
        <v>3488.8691628800002</v>
      </c>
      <c r="E8" s="22">
        <v>3580.3861376000004</v>
      </c>
      <c r="F8" s="23">
        <v>3748.8180176000001</v>
      </c>
      <c r="G8" s="23">
        <v>3630.32</v>
      </c>
      <c r="H8" s="23">
        <v>3955.7799999999997</v>
      </c>
      <c r="I8" s="24">
        <v>4037.16</v>
      </c>
      <c r="J8" s="25">
        <v>4544.4799999999996</v>
      </c>
    </row>
    <row r="9" spans="1:10" x14ac:dyDescent="0.25">
      <c r="A9" s="20" t="s">
        <v>13</v>
      </c>
      <c r="B9" s="21" t="s">
        <v>14</v>
      </c>
      <c r="C9" s="26">
        <v>0</v>
      </c>
      <c r="D9" s="26">
        <v>0</v>
      </c>
      <c r="E9" s="26">
        <v>0</v>
      </c>
      <c r="F9" s="27">
        <v>0</v>
      </c>
      <c r="G9" s="27">
        <v>1213.5675225081191</v>
      </c>
      <c r="H9" s="27">
        <v>1116.4821207074697</v>
      </c>
      <c r="I9" s="28">
        <v>1092.2107702573071</v>
      </c>
      <c r="J9" s="27">
        <v>1092.21</v>
      </c>
    </row>
    <row r="10" spans="1:10" x14ac:dyDescent="0.25">
      <c r="A10" s="20" t="s">
        <v>15</v>
      </c>
      <c r="B10" s="21" t="s">
        <v>16</v>
      </c>
      <c r="C10" s="29" t="s">
        <v>17</v>
      </c>
      <c r="D10" s="29" t="s">
        <v>17</v>
      </c>
      <c r="E10" s="29" t="s">
        <v>17</v>
      </c>
      <c r="F10" s="25" t="s">
        <v>17</v>
      </c>
      <c r="G10" s="25" t="s">
        <v>17</v>
      </c>
      <c r="H10" s="25" t="s">
        <v>17</v>
      </c>
      <c r="I10" s="30" t="s">
        <v>17</v>
      </c>
      <c r="J10" s="25" t="s">
        <v>17</v>
      </c>
    </row>
    <row r="11" spans="1:10" x14ac:dyDescent="0.25">
      <c r="A11" s="20" t="s">
        <v>18</v>
      </c>
      <c r="B11" s="21" t="s">
        <v>19</v>
      </c>
      <c r="C11" s="78">
        <v>18.582266130890762</v>
      </c>
      <c r="D11" s="22">
        <v>18.582266130890762</v>
      </c>
      <c r="E11" s="22">
        <v>16.789518000000001</v>
      </c>
      <c r="F11" s="23">
        <v>18.582266130890762</v>
      </c>
      <c r="G11" s="23">
        <v>18.582266130890762</v>
      </c>
      <c r="H11" s="23">
        <v>18.582266130890762</v>
      </c>
      <c r="I11" s="24">
        <v>18.582266130890762</v>
      </c>
      <c r="J11" s="23">
        <v>18.582266130890762</v>
      </c>
    </row>
    <row r="12" spans="1:10" s="31" customFormat="1" x14ac:dyDescent="0.25">
      <c r="A12" s="20" t="s">
        <v>20</v>
      </c>
      <c r="B12" s="21" t="s">
        <v>21</v>
      </c>
      <c r="C12" s="78">
        <v>11.160667999999999</v>
      </c>
      <c r="D12" s="22">
        <v>11.160667999999999</v>
      </c>
      <c r="E12" s="22">
        <v>11.160667999999999</v>
      </c>
      <c r="F12" s="23">
        <v>11.160667999999999</v>
      </c>
      <c r="G12" s="23">
        <v>11.160667999999999</v>
      </c>
      <c r="H12" s="23">
        <v>11.160667999999999</v>
      </c>
      <c r="I12" s="24">
        <v>11.160667999999999</v>
      </c>
      <c r="J12" s="23">
        <v>11.160667999999999</v>
      </c>
    </row>
    <row r="13" spans="1:10" x14ac:dyDescent="0.25">
      <c r="A13" s="20"/>
      <c r="B13" s="21" t="s">
        <v>22</v>
      </c>
      <c r="C13" s="78">
        <v>71.510000000000005</v>
      </c>
      <c r="D13" s="22">
        <v>71.510000000000005</v>
      </c>
      <c r="E13" s="22">
        <v>71.510000000000005</v>
      </c>
      <c r="F13" s="23">
        <v>71.510000000000005</v>
      </c>
      <c r="G13" s="23">
        <v>71.510000000000005</v>
      </c>
      <c r="H13" s="23">
        <v>71.510000000000005</v>
      </c>
      <c r="I13" s="24">
        <v>71.510000000000005</v>
      </c>
      <c r="J13" s="23">
        <v>71.510000000000005</v>
      </c>
    </row>
    <row r="14" spans="1:10" x14ac:dyDescent="0.25">
      <c r="A14" s="32" t="s">
        <v>23</v>
      </c>
      <c r="B14" s="33" t="s">
        <v>24</v>
      </c>
      <c r="C14" s="34">
        <v>3224.0541981308911</v>
      </c>
      <c r="D14" s="34">
        <v>3590.1220970108911</v>
      </c>
      <c r="E14" s="34">
        <v>3679.8463236000007</v>
      </c>
      <c r="F14" s="35">
        <v>3850.070951730891</v>
      </c>
      <c r="G14" s="35">
        <v>4945.1404566390111</v>
      </c>
      <c r="H14" s="35">
        <v>5173.5150548383617</v>
      </c>
      <c r="I14" s="36">
        <v>5230.6237043881983</v>
      </c>
      <c r="J14" s="35">
        <v>5737.9429341308914</v>
      </c>
    </row>
    <row r="15" spans="1:10" x14ac:dyDescent="0.25">
      <c r="A15" s="20" t="s">
        <v>25</v>
      </c>
      <c r="B15" s="21" t="s">
        <v>26</v>
      </c>
      <c r="C15" s="22" t="s">
        <v>27</v>
      </c>
      <c r="D15" s="22" t="s">
        <v>27</v>
      </c>
      <c r="E15" s="22" t="s">
        <v>27</v>
      </c>
      <c r="F15" s="23" t="s">
        <v>27</v>
      </c>
      <c r="G15" s="23" t="s">
        <v>27</v>
      </c>
      <c r="H15" s="23" t="s">
        <v>27</v>
      </c>
      <c r="I15" s="22" t="s">
        <v>27</v>
      </c>
      <c r="J15" s="23" t="s">
        <v>27</v>
      </c>
    </row>
    <row r="16" spans="1:10" x14ac:dyDescent="0.25">
      <c r="A16" s="20" t="s">
        <v>28</v>
      </c>
      <c r="B16" s="21" t="s">
        <v>29</v>
      </c>
      <c r="C16" s="22" t="s">
        <v>30</v>
      </c>
      <c r="D16" s="22" t="s">
        <v>30</v>
      </c>
      <c r="E16" s="22" t="s">
        <v>30</v>
      </c>
      <c r="F16" s="23" t="s">
        <v>30</v>
      </c>
      <c r="G16" s="23" t="s">
        <v>30</v>
      </c>
      <c r="H16" s="23" t="s">
        <v>30</v>
      </c>
      <c r="I16" s="24" t="s">
        <v>30</v>
      </c>
      <c r="J16" s="23" t="s">
        <v>30</v>
      </c>
    </row>
    <row r="17" spans="1:10" x14ac:dyDescent="0.25">
      <c r="A17" s="20" t="s">
        <v>31</v>
      </c>
      <c r="B17" s="21" t="s">
        <v>32</v>
      </c>
      <c r="C17" s="22" t="s">
        <v>33</v>
      </c>
      <c r="D17" s="37" t="s">
        <v>33</v>
      </c>
      <c r="E17" s="37" t="s">
        <v>33</v>
      </c>
      <c r="F17" s="25" t="s">
        <v>33</v>
      </c>
      <c r="G17" s="25" t="s">
        <v>33</v>
      </c>
      <c r="H17" s="25" t="s">
        <v>33</v>
      </c>
      <c r="I17" s="30" t="s">
        <v>33</v>
      </c>
      <c r="J17" s="25" t="s">
        <v>33</v>
      </c>
    </row>
    <row r="18" spans="1:10" x14ac:dyDescent="0.25">
      <c r="A18" s="20" t="s">
        <v>34</v>
      </c>
      <c r="B18" s="21" t="s">
        <v>35</v>
      </c>
      <c r="C18" s="22" t="s">
        <v>36</v>
      </c>
      <c r="D18" s="22" t="s">
        <v>36</v>
      </c>
      <c r="E18" s="22" t="s">
        <v>36</v>
      </c>
      <c r="F18" s="23" t="s">
        <v>36</v>
      </c>
      <c r="G18" s="23" t="s">
        <v>36</v>
      </c>
      <c r="H18" s="23" t="s">
        <v>36</v>
      </c>
      <c r="I18" s="24" t="s">
        <v>36</v>
      </c>
      <c r="J18" s="23" t="s">
        <v>36</v>
      </c>
    </row>
    <row r="19" spans="1:10" x14ac:dyDescent="0.25">
      <c r="A19" s="32" t="s">
        <v>37</v>
      </c>
      <c r="B19" s="33" t="s">
        <v>38</v>
      </c>
      <c r="C19" s="34">
        <v>3224.0541981308911</v>
      </c>
      <c r="D19" s="34">
        <v>3590.1220970108911</v>
      </c>
      <c r="E19" s="34">
        <v>3679.8463236000007</v>
      </c>
      <c r="F19" s="35">
        <v>3850.070951730891</v>
      </c>
      <c r="G19" s="35">
        <v>4945.1404566390111</v>
      </c>
      <c r="H19" s="35">
        <v>5173.5150548383617</v>
      </c>
      <c r="I19" s="36">
        <v>5230.6237043881983</v>
      </c>
      <c r="J19" s="35">
        <v>5737.9429341308914</v>
      </c>
    </row>
    <row r="20" spans="1:10" x14ac:dyDescent="0.25">
      <c r="A20" s="20" t="s">
        <v>39</v>
      </c>
      <c r="B20" s="21" t="s">
        <v>40</v>
      </c>
      <c r="C20" s="79" t="s">
        <v>30</v>
      </c>
      <c r="D20" s="22" t="s">
        <v>30</v>
      </c>
      <c r="E20" s="22" t="s">
        <v>30</v>
      </c>
      <c r="F20" s="23" t="s">
        <v>30</v>
      </c>
      <c r="G20" s="23" t="s">
        <v>30</v>
      </c>
      <c r="H20" s="23" t="s">
        <v>30</v>
      </c>
      <c r="I20" s="22" t="s">
        <v>30</v>
      </c>
      <c r="J20" s="23" t="s">
        <v>30</v>
      </c>
    </row>
    <row r="21" spans="1:10" x14ac:dyDescent="0.25">
      <c r="A21" s="20" t="s">
        <v>41</v>
      </c>
      <c r="B21" s="38" t="s">
        <v>42</v>
      </c>
      <c r="C21" s="79" t="s">
        <v>43</v>
      </c>
      <c r="D21" s="37" t="s">
        <v>43</v>
      </c>
      <c r="E21" s="37" t="s">
        <v>43</v>
      </c>
      <c r="F21" s="25" t="s">
        <v>44</v>
      </c>
      <c r="G21" s="25" t="s">
        <v>43</v>
      </c>
      <c r="H21" s="25" t="s">
        <v>43</v>
      </c>
      <c r="I21" s="37" t="s">
        <v>43</v>
      </c>
      <c r="J21" s="25" t="s">
        <v>44</v>
      </c>
    </row>
    <row r="22" spans="1:10" x14ac:dyDescent="0.25">
      <c r="A22" s="20" t="s">
        <v>45</v>
      </c>
      <c r="B22" s="21" t="s">
        <v>46</v>
      </c>
      <c r="C22" s="79" t="s">
        <v>47</v>
      </c>
      <c r="D22" s="37" t="s">
        <v>47</v>
      </c>
      <c r="E22" s="37" t="s">
        <v>47</v>
      </c>
      <c r="F22" s="25" t="s">
        <v>47</v>
      </c>
      <c r="G22" s="25" t="s">
        <v>47</v>
      </c>
      <c r="H22" s="25" t="s">
        <v>47</v>
      </c>
      <c r="I22" s="30" t="s">
        <v>47</v>
      </c>
      <c r="J22" s="25" t="s">
        <v>47</v>
      </c>
    </row>
    <row r="23" spans="1:10" ht="34.5" customHeight="1" thickBot="1" x14ac:dyDescent="0.3">
      <c r="A23" s="39" t="s">
        <v>48</v>
      </c>
      <c r="B23" s="40" t="s">
        <v>49</v>
      </c>
      <c r="C23" s="80"/>
      <c r="D23" s="41"/>
      <c r="E23" s="41"/>
      <c r="F23" s="42"/>
      <c r="G23" s="42"/>
      <c r="H23" s="42"/>
      <c r="I23" s="43"/>
      <c r="J23" s="42"/>
    </row>
    <row r="24" spans="1:10" ht="15.75" thickTop="1" x14ac:dyDescent="0.25">
      <c r="A24" s="44"/>
      <c r="B24" s="45"/>
      <c r="C24" s="45"/>
      <c r="D24" s="46"/>
      <c r="E24" s="46"/>
      <c r="F24" s="46"/>
      <c r="G24" s="46"/>
    </row>
    <row r="25" spans="1:10" s="31" customFormat="1" ht="15" customHeight="1" x14ac:dyDescent="0.25">
      <c r="A25" s="47"/>
      <c r="B25" s="48" t="s">
        <v>50</v>
      </c>
      <c r="C25" s="48"/>
      <c r="D25" s="48"/>
      <c r="E25" s="48"/>
      <c r="F25" s="48"/>
      <c r="G25" s="48"/>
      <c r="H25" s="49"/>
      <c r="I25" s="49"/>
      <c r="J25" s="49"/>
    </row>
    <row r="26" spans="1:10" s="31" customFormat="1" x14ac:dyDescent="0.25">
      <c r="A26" s="47" t="s">
        <v>51</v>
      </c>
      <c r="B26" s="94" t="s">
        <v>52</v>
      </c>
      <c r="C26" s="94"/>
      <c r="D26" s="94"/>
      <c r="E26" s="94"/>
      <c r="F26" s="94"/>
      <c r="G26" s="94"/>
      <c r="H26" s="94"/>
      <c r="I26" s="50"/>
      <c r="J26" s="49"/>
    </row>
    <row r="27" spans="1:10" s="51" customFormat="1" ht="15" customHeight="1" x14ac:dyDescent="0.25">
      <c r="A27" s="47" t="s">
        <v>53</v>
      </c>
      <c r="B27" s="94" t="s">
        <v>54</v>
      </c>
      <c r="C27" s="94"/>
      <c r="D27" s="94"/>
      <c r="E27" s="94"/>
      <c r="F27" s="94"/>
      <c r="G27" s="94"/>
      <c r="H27" s="94"/>
      <c r="I27" s="94"/>
      <c r="J27" s="94"/>
    </row>
    <row r="28" spans="1:10" s="31" customFormat="1" ht="33" customHeight="1" x14ac:dyDescent="0.25">
      <c r="A28" s="47" t="s">
        <v>27</v>
      </c>
      <c r="B28" s="94" t="s">
        <v>55</v>
      </c>
      <c r="C28" s="94"/>
      <c r="D28" s="94"/>
      <c r="E28" s="94"/>
      <c r="F28" s="94"/>
      <c r="G28" s="94"/>
      <c r="H28" s="94"/>
      <c r="I28" s="94"/>
      <c r="J28" s="94"/>
    </row>
    <row r="29" spans="1:10" s="31" customFormat="1" ht="15" customHeight="1" x14ac:dyDescent="0.25">
      <c r="A29" s="47" t="s">
        <v>30</v>
      </c>
      <c r="B29" s="94" t="s">
        <v>56</v>
      </c>
      <c r="C29" s="94"/>
      <c r="D29" s="94"/>
      <c r="E29" s="94"/>
      <c r="F29" s="94"/>
      <c r="G29" s="94"/>
      <c r="H29" s="94"/>
      <c r="I29" s="94"/>
      <c r="J29" s="94"/>
    </row>
    <row r="30" spans="1:10" s="31" customFormat="1" ht="52.5" customHeight="1" x14ac:dyDescent="0.25">
      <c r="A30" s="52" t="s">
        <v>33</v>
      </c>
      <c r="B30" s="94" t="s">
        <v>57</v>
      </c>
      <c r="C30" s="94"/>
      <c r="D30" s="94"/>
      <c r="E30" s="94"/>
      <c r="F30" s="94"/>
      <c r="G30" s="94"/>
      <c r="H30" s="94"/>
      <c r="I30" s="94"/>
      <c r="J30" s="94"/>
    </row>
    <row r="31" spans="1:10" s="31" customFormat="1" ht="21" customHeight="1" x14ac:dyDescent="0.25">
      <c r="A31" s="52" t="s">
        <v>36</v>
      </c>
      <c r="B31" s="94" t="s">
        <v>58</v>
      </c>
      <c r="C31" s="94"/>
      <c r="D31" s="94"/>
      <c r="E31" s="94"/>
      <c r="F31" s="94"/>
      <c r="G31" s="94"/>
      <c r="H31" s="94"/>
      <c r="I31" s="50"/>
      <c r="J31" s="49"/>
    </row>
    <row r="32" spans="1:10" s="31" customFormat="1" ht="30.75" customHeight="1" x14ac:dyDescent="0.25">
      <c r="A32" s="47" t="s">
        <v>43</v>
      </c>
      <c r="B32" s="94" t="s">
        <v>59</v>
      </c>
      <c r="C32" s="94"/>
      <c r="D32" s="94"/>
      <c r="E32" s="94"/>
      <c r="F32" s="94"/>
      <c r="G32" s="94"/>
      <c r="H32" s="94"/>
      <c r="I32" s="94"/>
      <c r="J32" s="94"/>
    </row>
    <row r="33" spans="1:10" s="31" customFormat="1" ht="36" customHeight="1" x14ac:dyDescent="0.25">
      <c r="A33" s="47" t="s">
        <v>47</v>
      </c>
      <c r="B33" s="94" t="s">
        <v>60</v>
      </c>
      <c r="C33" s="94"/>
      <c r="D33" s="94"/>
      <c r="E33" s="94"/>
      <c r="F33" s="94"/>
      <c r="G33" s="94"/>
      <c r="H33" s="94"/>
      <c r="I33" s="94"/>
      <c r="J33" s="94"/>
    </row>
    <row r="35" spans="1:10" x14ac:dyDescent="0.25">
      <c r="A35" s="47" t="s">
        <v>61</v>
      </c>
      <c r="B35" s="94" t="s">
        <v>62</v>
      </c>
      <c r="C35" s="94"/>
      <c r="D35" s="94"/>
      <c r="E35" s="94"/>
      <c r="F35" s="94"/>
      <c r="G35" s="94"/>
      <c r="H35" s="94"/>
      <c r="I35" s="94"/>
      <c r="J35" s="94"/>
    </row>
    <row r="36" spans="1:10" x14ac:dyDescent="0.25">
      <c r="A36" s="53" t="s">
        <v>63</v>
      </c>
      <c r="B36" s="3" t="s">
        <v>64</v>
      </c>
    </row>
    <row r="39" spans="1:10" ht="75.75" customHeight="1" x14ac:dyDescent="0.25">
      <c r="A39" s="111" t="s">
        <v>65</v>
      </c>
      <c r="B39" s="111"/>
      <c r="C39" s="111"/>
      <c r="D39" s="111"/>
      <c r="E39" s="111"/>
      <c r="F39" s="111"/>
      <c r="G39" s="111"/>
      <c r="H39" s="111"/>
      <c r="I39" s="54"/>
    </row>
  </sheetData>
  <sheetProtection algorithmName="SHA-512" hashValue="HJDiojnwhbW/FlKluEhBPuMm3y7u0DarLtdTD/sK+Qf+ghOLrh7bOkXLKsMnyVamElwU/7Z5pexEP7T0bnLT7Q==" saltValue="yX+DqOT5pF3t7fZNh4X7Yg==" spinCount="100000" sheet="1" objects="1" scenarios="1"/>
  <mergeCells count="14">
    <mergeCell ref="B27:J27"/>
    <mergeCell ref="C3:F4"/>
    <mergeCell ref="H3:J4"/>
    <mergeCell ref="A5:A7"/>
    <mergeCell ref="B5:B7"/>
    <mergeCell ref="B26:H26"/>
    <mergeCell ref="B35:J35"/>
    <mergeCell ref="A39:H39"/>
    <mergeCell ref="B28:J28"/>
    <mergeCell ref="B29:J29"/>
    <mergeCell ref="B30:J30"/>
    <mergeCell ref="B31:H31"/>
    <mergeCell ref="B32:J32"/>
    <mergeCell ref="B33:J33"/>
  </mergeCells>
  <hyperlinks>
    <hyperlink ref="B25:F25"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Enero 1 - 3</vt:lpstr>
      <vt:lpstr>Enero 4 - 5</vt:lpstr>
      <vt:lpstr>Enero 6 - 31</vt:lpstr>
      <vt:lpstr>Febrero</vt:lpstr>
      <vt:lpstr>Marzo</vt:lpstr>
      <vt:lpstr>Abril 1 - 4</vt:lpstr>
      <vt:lpstr>Abril 5 - 30</vt:lpstr>
      <vt:lpstr>Mayo 1-20</vt:lpstr>
      <vt:lpstr>Mayo 21-27</vt:lpstr>
      <vt:lpstr>Mayo 28-31</vt:lpstr>
      <vt:lpstr>Junio 1-3</vt:lpstr>
      <vt:lpstr>Junio 4-10</vt:lpstr>
      <vt:lpstr>Junio 11-30</vt:lpstr>
      <vt:lpstr>Julio 1-27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Enrique Peña Blanco</dc:creator>
  <cp:lastModifiedBy>everis</cp:lastModifiedBy>
  <dcterms:created xsi:type="dcterms:W3CDTF">2017-01-11T12:54:50Z</dcterms:created>
  <dcterms:modified xsi:type="dcterms:W3CDTF">2020-03-04T20:13:40Z</dcterms:modified>
</cp:coreProperties>
</file>