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cA/goV0OtW7B/FRgdMnt/y3uiu0cXCN2RWhBIz+RiAjFUTFztb6P73J23SsLqD5aOdT6NaexuvYVSty7kdt8mg==" workbookSaltValue="/+ASJNz6j0T3NLCGjkjEAg==" workbookSpinCount="100000" lockStructure="1"/>
  <bookViews>
    <workbookView xWindow="0" yWindow="0" windowWidth="20490" windowHeight="6855" firstSheet="15" activeTab="1"/>
  </bookViews>
  <sheets>
    <sheet name="Enero 1-3" sheetId="1" r:id="rId1"/>
    <sheet name="Enero 4-31" sheetId="2" r:id="rId2"/>
    <sheet name="Febrero" sheetId="4" r:id="rId3"/>
    <sheet name="Marzo" sheetId="5" r:id="rId4"/>
    <sheet name="Abril 1-4" sheetId="6" r:id="rId5"/>
    <sheet name="Abril 5-30" sheetId="7" r:id="rId6"/>
    <sheet name="Mayo 1-20" sheetId="8" r:id="rId7"/>
    <sheet name="Mayo 21-27" sheetId="9" r:id="rId8"/>
    <sheet name="Mayo 28-31" sheetId="10" r:id="rId9"/>
    <sheet name="Junio 1-3" sheetId="11" r:id="rId10"/>
    <sheet name="Junio 4-10" sheetId="12" r:id="rId11"/>
    <sheet name="Junio 11-30" sheetId="13" r:id="rId12"/>
    <sheet name="Julio 1- 27" sheetId="14" r:id="rId13"/>
    <sheet name="Julio 28-31" sheetId="21" r:id="rId14"/>
    <sheet name="Agosto 1-27" sheetId="15" r:id="rId15"/>
    <sheet name="Agosto 28-31" sheetId="22" r:id="rId16"/>
    <sheet name="Septiembre" sheetId="16" r:id="rId17"/>
    <sheet name="Octubre" sheetId="17" r:id="rId18"/>
    <sheet name="Noviembre 1-2" sheetId="18" r:id="rId19"/>
    <sheet name="Noviembre 3-30" sheetId="19" r:id="rId20"/>
    <sheet name="Diciembre" sheetId="20" r:id="rId21"/>
  </sheets>
  <externalReferences>
    <externalReference r:id="rId22"/>
  </externalReferenc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4" i="22" l="1"/>
  <c r="G24" i="22" s="1"/>
  <c r="D24" i="22"/>
  <c r="E24" i="22" s="1"/>
  <c r="D23" i="22"/>
  <c r="C23" i="22" s="1"/>
  <c r="L20" i="22"/>
  <c r="J20" i="22"/>
  <c r="K20" i="22" s="1"/>
  <c r="H20" i="22"/>
  <c r="N20" i="22" s="1"/>
  <c r="G20" i="22"/>
  <c r="M20" i="22" s="1"/>
  <c r="F20" i="22"/>
  <c r="D20" i="22"/>
  <c r="C20" i="22" s="1"/>
  <c r="D19" i="22"/>
  <c r="C19" i="22" s="1"/>
  <c r="H18" i="22"/>
  <c r="N18" i="22" s="1"/>
  <c r="N22" i="22" s="1"/>
  <c r="G18" i="22"/>
  <c r="G22" i="22" s="1"/>
  <c r="H22" i="22" s="1"/>
  <c r="D18" i="22"/>
  <c r="D22" i="22" s="1"/>
  <c r="N16" i="22"/>
  <c r="M16" i="22"/>
  <c r="L16" i="22"/>
  <c r="K16" i="22"/>
  <c r="J16" i="22"/>
  <c r="I16" i="22" s="1"/>
  <c r="H16" i="22"/>
  <c r="G16" i="22"/>
  <c r="D16" i="22" s="1"/>
  <c r="C16" i="22" s="1"/>
  <c r="L15" i="22"/>
  <c r="K15" i="22"/>
  <c r="J15" i="22"/>
  <c r="I15" i="22" s="1"/>
  <c r="H15" i="22"/>
  <c r="N15" i="22" s="1"/>
  <c r="G15" i="22"/>
  <c r="M15" i="22" s="1"/>
  <c r="F15" i="22"/>
  <c r="D15" i="22"/>
  <c r="C15" i="22" s="1"/>
  <c r="J14" i="22"/>
  <c r="M14" i="22" s="1"/>
  <c r="H14" i="22"/>
  <c r="E14" i="22"/>
  <c r="D14" i="22"/>
  <c r="G14" i="22" s="1"/>
  <c r="D13" i="22"/>
  <c r="G13" i="22" s="1"/>
  <c r="N12" i="22"/>
  <c r="M12" i="22"/>
  <c r="L12" i="22"/>
  <c r="K12" i="22"/>
  <c r="J12" i="22"/>
  <c r="I12" i="22"/>
  <c r="N11" i="22"/>
  <c r="M11" i="22"/>
  <c r="L11" i="22"/>
  <c r="K11" i="22"/>
  <c r="J11" i="22"/>
  <c r="I11" i="22"/>
  <c r="H11" i="22"/>
  <c r="G11" i="22"/>
  <c r="F11" i="22"/>
  <c r="E11" i="22"/>
  <c r="D11" i="22"/>
  <c r="C11" i="22"/>
  <c r="M8" i="22"/>
  <c r="L8" i="22"/>
  <c r="K8" i="22"/>
  <c r="J8" i="22"/>
  <c r="B1" i="22"/>
  <c r="D17" i="22" l="1"/>
  <c r="D21" i="22" s="1"/>
  <c r="K14" i="22"/>
  <c r="N14" i="22" s="1"/>
  <c r="L14" i="22"/>
  <c r="G17" i="22"/>
  <c r="M13" i="22"/>
  <c r="M17" i="22" s="1"/>
  <c r="C22" i="22"/>
  <c r="E22" i="22"/>
  <c r="J24" i="22"/>
  <c r="H24" i="22"/>
  <c r="E13" i="22"/>
  <c r="H13" i="22" s="1"/>
  <c r="N13" i="22" s="1"/>
  <c r="N17" i="22" s="1"/>
  <c r="I14" i="22"/>
  <c r="E15" i="22"/>
  <c r="E16" i="22"/>
  <c r="F16" i="22" s="1"/>
  <c r="E18" i="22"/>
  <c r="M18" i="22"/>
  <c r="M22" i="22" s="1"/>
  <c r="E19" i="22"/>
  <c r="E20" i="22"/>
  <c r="I20" i="22"/>
  <c r="E23" i="22"/>
  <c r="J23" i="22"/>
  <c r="C24" i="22"/>
  <c r="F13" i="22"/>
  <c r="L13" i="22" s="1"/>
  <c r="J13" i="22"/>
  <c r="J17" i="22" s="1"/>
  <c r="F14" i="22"/>
  <c r="F18" i="22"/>
  <c r="J18" i="22"/>
  <c r="F19" i="22"/>
  <c r="G19" i="22" s="1"/>
  <c r="G23" i="22"/>
  <c r="C13" i="22"/>
  <c r="C14" i="22"/>
  <c r="C18" i="22"/>
  <c r="L17" i="22" l="1"/>
  <c r="K18" i="22"/>
  <c r="J22" i="22"/>
  <c r="I18" i="22"/>
  <c r="E17" i="22"/>
  <c r="E21" i="22" s="1"/>
  <c r="L18" i="22"/>
  <c r="L22" i="22" s="1"/>
  <c r="F22" i="22"/>
  <c r="G21" i="22"/>
  <c r="C17" i="22"/>
  <c r="C21" i="22" s="1"/>
  <c r="I23" i="22"/>
  <c r="K23" i="22"/>
  <c r="I24" i="22"/>
  <c r="L24" i="22"/>
  <c r="M24" i="22" s="1"/>
  <c r="N24" i="22" s="1"/>
  <c r="K24" i="22"/>
  <c r="F17" i="22"/>
  <c r="F21" i="22" s="1"/>
  <c r="M23" i="22"/>
  <c r="H23" i="22"/>
  <c r="N23" i="22" s="1"/>
  <c r="H19" i="22"/>
  <c r="J19" i="22"/>
  <c r="J21" i="22" s="1"/>
  <c r="K13" i="22"/>
  <c r="K17" i="22" s="1"/>
  <c r="I13" i="22"/>
  <c r="I17" i="22" s="1"/>
  <c r="H17" i="22"/>
  <c r="H21" i="22" s="1"/>
  <c r="L19" i="22" l="1"/>
  <c r="M19" i="22" s="1"/>
  <c r="K19" i="22"/>
  <c r="K21" i="22" s="1"/>
  <c r="I19" i="22"/>
  <c r="I21" i="22" s="1"/>
  <c r="K22" i="22"/>
  <c r="I22" i="22"/>
  <c r="L21" i="22"/>
  <c r="N19" i="22" l="1"/>
  <c r="N21" i="22" s="1"/>
  <c r="M21" i="22"/>
</calcChain>
</file>

<file path=xl/sharedStrings.xml><?xml version="1.0" encoding="utf-8"?>
<sst xmlns="http://schemas.openxmlformats.org/spreadsheetml/2006/main" count="3473" uniqueCount="131">
  <si>
    <t>Vigencia: 1° de Enero; 00:00horas</t>
  </si>
  <si>
    <t>ESTRUCTURA DE PRECIOS DE COMBUSTIBLES LÍQUIDOS PARA ZONAS DE FRONTERA</t>
  </si>
  <si>
    <t xml:space="preserve">Esta estructura aplica para la contingencia desde la planta Mulaló autorizada por Ministerio de Minas y Energía. </t>
  </si>
  <si>
    <t>DEPARTAMENTO DE PUTUMAYO</t>
  </si>
  <si>
    <t>Con cupo ZDF</t>
  </si>
  <si>
    <r>
      <t xml:space="preserve">Por encima del cupo </t>
    </r>
    <r>
      <rPr>
        <b/>
        <vertAlign val="superscript"/>
        <sz val="10"/>
        <color indexed="22"/>
        <rFont val="Calibri"/>
        <family val="2"/>
      </rPr>
      <t>1</t>
    </r>
  </si>
  <si>
    <t>ORIGEN: BARRANCA; PUNTO DE ENTREGA: NEIVA</t>
  </si>
  <si>
    <t>ID</t>
  </si>
  <si>
    <t>Ítem</t>
  </si>
  <si>
    <t xml:space="preserve">Gasolina Corriente </t>
  </si>
  <si>
    <t>B10</t>
  </si>
  <si>
    <t xml:space="preserve">Gasolina Extra </t>
  </si>
  <si>
    <t>Gasolina Extra</t>
  </si>
  <si>
    <t>$/Galón</t>
  </si>
  <si>
    <t>IP</t>
  </si>
  <si>
    <t>Ingreso al Productor</t>
  </si>
  <si>
    <t>PN</t>
  </si>
  <si>
    <t>Impuesto Nacional a la gasolina y al ACPM</t>
  </si>
  <si>
    <t>------------------</t>
  </si>
  <si>
    <t>Tt</t>
  </si>
  <si>
    <t>Tarifa de transporte (poliductos y biocombustibles)</t>
  </si>
  <si>
    <t>(2)</t>
  </si>
  <si>
    <t>Cc</t>
  </si>
  <si>
    <t xml:space="preserve">Recuperación costos </t>
  </si>
  <si>
    <t>Tma</t>
  </si>
  <si>
    <t xml:space="preserve">Tarifa de marcación </t>
  </si>
  <si>
    <t>Margen plan de continuidad</t>
  </si>
  <si>
    <t>PMI</t>
  </si>
  <si>
    <t>Precio Máx. de Venta al Distribuidor Mayorista</t>
  </si>
  <si>
    <t>MD</t>
  </si>
  <si>
    <t>Margen del distribuidor mayorista</t>
  </si>
  <si>
    <t>*</t>
  </si>
  <si>
    <t>**</t>
  </si>
  <si>
    <t>Ti</t>
  </si>
  <si>
    <t>Transporte plantas no interconectadas</t>
  </si>
  <si>
    <t>***</t>
  </si>
  <si>
    <t>PS</t>
  </si>
  <si>
    <t>Sobretasa****</t>
  </si>
  <si>
    <t>****</t>
  </si>
  <si>
    <t>PMIL</t>
  </si>
  <si>
    <t>Precio Máximo en Planta de Abasto Mayorista</t>
  </si>
  <si>
    <t>MDM</t>
  </si>
  <si>
    <t>Margen del distribuidor minorista**</t>
  </si>
  <si>
    <t>E</t>
  </si>
  <si>
    <t>Pérdida por evaporación</t>
  </si>
  <si>
    <t>*****</t>
  </si>
  <si>
    <t>N.A</t>
  </si>
  <si>
    <t>FI</t>
  </si>
  <si>
    <t>Transporte planta abasto mayorista a estación</t>
  </si>
  <si>
    <t>******</t>
  </si>
  <si>
    <t>PMV</t>
  </si>
  <si>
    <t xml:space="preserve">Precio de Venta al público por galón </t>
  </si>
  <si>
    <t>Abastecimiento desde Neiva</t>
  </si>
  <si>
    <t>Para ventas sobre el cupo a estaciones de servicio, previa autorización del Ministerio de Minas y Energía, aplica la estructura nacional</t>
  </si>
  <si>
    <t>Según punto de entrega</t>
  </si>
  <si>
    <t>Será el señalado en la Resolución 182336 del 28 de 2011 y 91657 de 2012, o en la norma que la modifique o sustituya</t>
  </si>
  <si>
    <t>Para la gasolina extra definido libremente por el distribuidor mayorista/minorista</t>
  </si>
  <si>
    <t>Valor del transporte de la planta de Neiva a la Planta de Puerto Asis</t>
  </si>
  <si>
    <t>Valor de referencia de sobretasa según Resolución Minminas.</t>
  </si>
  <si>
    <t>Corresponde a la pérdida por evaporación de que trata la Ley 26 de 1989, definida como el 0.4% del Precio Máximo de Venta en Planta de Abastecimiento Mayorista.</t>
  </si>
  <si>
    <t>Valor del transporte de la planta de Puerto Asis a las estaciones de servicio</t>
  </si>
  <si>
    <t>Ver Nota Informativa</t>
  </si>
  <si>
    <r>
      <rPr>
        <b/>
        <sz val="10"/>
        <color indexed="10"/>
        <rFont val="Calibri"/>
        <family val="2"/>
      </rPr>
      <t>NOTA INFORMATIVA: 
Esta publicación tiene fines netamente ilustrativos. La misma pretende reflejar los precios aplicables de los distribuidores mayoristas y minoristas, acorde con las disposiciones establecidas por el Ministerio de Minas y Energía y las autoridades locales y municipales.
En el caso de presentarse cualquier discrepancia prevalece lo establecido por las autoridades mencionadas, lo cual debe ser verificado permanentemente por todos los agentes de la cadena de distribución de los combustibles líquidos.
Esta publicación puede cambiar sin previo aviso.</t>
    </r>
  </si>
  <si>
    <t>Vigencia: 4° de Enero; 00:00horas</t>
  </si>
  <si>
    <t>Vigencia: 1° de Febrero; 00:00horas</t>
  </si>
  <si>
    <t>Vigencia: 1° de Marzo; 00:00horas</t>
  </si>
  <si>
    <t>Vigencia: 1° de Abril; 00:00horas</t>
  </si>
  <si>
    <t>Vigencia: 5 de Abril; 00:00horas</t>
  </si>
  <si>
    <t>Vigencia: 1° de Mayo; 00:00horas</t>
  </si>
  <si>
    <t>Vigencia: 21 de Mayo; 00:00horas</t>
  </si>
  <si>
    <t>Vigencia: 28 de Mayo; 00:00horas</t>
  </si>
  <si>
    <t>DEPARTAMENTO DE NORTE DE SANTANDER
PRODUCTO NACIONAL</t>
  </si>
  <si>
    <t>PLANTA DE ABASTO: CHIMITA Y AGUALINDA</t>
  </si>
  <si>
    <t>Por encima del cupo</t>
  </si>
  <si>
    <t>B2 (ACPM)</t>
  </si>
  <si>
    <t>(1)</t>
  </si>
  <si>
    <t>Ce</t>
  </si>
  <si>
    <t>Costo de cesión</t>
  </si>
  <si>
    <t>Tarifa de marcación (1)</t>
  </si>
  <si>
    <t xml:space="preserve">Margen del distribuidor mayorista </t>
  </si>
  <si>
    <t>(3)</t>
  </si>
  <si>
    <t>Sobretasa***</t>
  </si>
  <si>
    <t>(4)</t>
  </si>
  <si>
    <t>Margen del distribuidor minorista</t>
  </si>
  <si>
    <t>(5)</t>
  </si>
  <si>
    <t>(6)</t>
  </si>
  <si>
    <t>(7)</t>
  </si>
  <si>
    <t>Será el señalado en la Resolución 182336 del 28 de 2011 y 91657 de 2012 o en la norma que la modifique o sustituya</t>
  </si>
  <si>
    <t>Valor por ruta según corresponda</t>
  </si>
  <si>
    <t xml:space="preserve">Valor de referencia de sobretasa establecida en las normas legales vigentes. </t>
  </si>
  <si>
    <t>Será el señalado en la Resolución 4 0222 de febrero de 2015 o en la norma que la modifique o sustituya</t>
  </si>
  <si>
    <t>0,4% del precio máximo de venta en planta de abastecimiento mayorista.</t>
  </si>
  <si>
    <t>Flete desde planta de abastecimiento mayorista hasta las estaciones de servicio de los diferentes municipios.</t>
  </si>
  <si>
    <t>DEPARTAMENTO DE NORTE DE SANTANDER
PRODUCTO IMPORTADO</t>
  </si>
  <si>
    <t xml:space="preserve"> PLANTAS DE ABASTO:  VILLA DEL ROSARIO Y AGUALINDA</t>
  </si>
  <si>
    <t>ITEM</t>
  </si>
  <si>
    <t>DESCRIPCION</t>
  </si>
  <si>
    <t>ABREGO</t>
  </si>
  <si>
    <t>GASOLINA</t>
  </si>
  <si>
    <t xml:space="preserve">DIESEL </t>
  </si>
  <si>
    <t>Ingreso importador (IP)</t>
  </si>
  <si>
    <t>Costo Cesión actividades distribución (Cc)</t>
  </si>
  <si>
    <t>Recuperación de costos (Ce)</t>
  </si>
  <si>
    <t>Tarifa de marcación (Tma)</t>
  </si>
  <si>
    <t>Precio Máximo Venta al distribuidor mayorista (PMI)</t>
  </si>
  <si>
    <t>Margen del centro acopio y/o distribuidor mayorista (MD)</t>
  </si>
  <si>
    <t>Sobretasa (PS)</t>
  </si>
  <si>
    <t>Precio Máximo Venta en la Planta Abasto /Centro acopio (PMA)</t>
  </si>
  <si>
    <t>Margen Distribuidor Minorista (MD)</t>
  </si>
  <si>
    <t>Perdida por evaporación ( E )</t>
  </si>
  <si>
    <t>NA</t>
  </si>
  <si>
    <t>Flete máximo Planta abasto/centro acopio a EDS municipios (Fi)</t>
  </si>
  <si>
    <t xml:space="preserve"> </t>
  </si>
  <si>
    <t>Esta estructura aplica en caso de contingencia previa autorización del Ministerio de Minas y Energía</t>
  </si>
  <si>
    <t>PLANTA DE ABASTO: AYACUCHO</t>
  </si>
  <si>
    <t>Por encima del cupo UPME*</t>
  </si>
  <si>
    <t xml:space="preserve">La planta de Ayacucho se abastece de la Lizama </t>
  </si>
  <si>
    <t xml:space="preserve">Valor del transporte desde la planta la Lizama hasta la planta Ayacucho </t>
  </si>
  <si>
    <t xml:space="preserve">Valor de referencia de sobretasa según Resolución Minminas. </t>
  </si>
  <si>
    <t>Valor del transporte desde las plantas de abasto a las estaciones de servicio</t>
  </si>
  <si>
    <t>Vigencia: 1° de junio; 00:00horas</t>
  </si>
  <si>
    <t>Vigencia: 4 de junio; 00:00horas</t>
  </si>
  <si>
    <t>Vigencia: 11 de junio; 00:00horas</t>
  </si>
  <si>
    <t>Vigencia: 1 de julio; 00:00horas</t>
  </si>
  <si>
    <t>Vigencia: 28 de julio; 00:00horas</t>
  </si>
  <si>
    <t>Vigencia: 1 de agosto; 00:00horas</t>
  </si>
  <si>
    <t>Vigencia: 1° de septiembre de 2016; 00:00horas</t>
  </si>
  <si>
    <t>Vigencia: 1° de octubre de 2016; 00:00horas</t>
  </si>
  <si>
    <t>Vigencia: 1° de noviembre de 2016; 00:00horas</t>
  </si>
  <si>
    <t>Vigencia: 3 de noviembre de 2016; 00:00horas</t>
  </si>
  <si>
    <t>Vigencia: 1° de diciembre de 2016; 00:00horas</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</si>
</sst>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64" formatCode="_(* #,##0.00_);_(* \(#,##0.00\);_(* &quot;-&quot;??_);_(@_)"/>
    <numFmt numFmtId="165" formatCode="&quot;Oxigenada&quot;\ \8\%"/>
    <numFmt numFmtId="166" formatCode="&quot;Oxigenada&quot;\ \10\%"/>
    <numFmt numFmtId="167" formatCode="_-* #,##0.00_-;\-* #,##0.00_-;_-* &quot;-&quot;??_-;_-@_-"/>
    <numFmt numFmtId="168" formatCode="_ * #,##0_ ;_ * \-#,##0_ ;_ * &quot;-&quot;_ ;_ @_ "/>
    <numFmt numFmtId="169" formatCode="_ * #,##0.00_ ;_ * \-#,##0.00_ ;_ * &quot;-&quot;??_ ;_ @_ "/>
    <numFmt numFmtId="170" formatCode="&quot;Oxigenada&quot;\ \6\%"/>
  </numFmts>
  <fonts count="21" x14ac:knownFonts="1">
    <font>
      <sz val="11"/>
      <color theme="1"/>
      <name val="Calibri"/>
      <family val="2"/>
      <scheme val="minor"/>
    </font>
    <font>
      <sz val="11"/>
      <color theme="1"/>
      <name val="Calibri"/>
      <family val="2"/>
      <scheme val="minor"/>
    </font>
    <font>
      <sz val="10"/>
      <name val="Arial"/>
      <family val="2"/>
    </font>
    <font>
      <b/>
      <sz val="10"/>
      <name val="Calibri"/>
      <family val="2"/>
      <scheme val="minor"/>
    </font>
    <font>
      <b/>
      <sz val="10"/>
      <color rgb="FF92D050"/>
      <name val="Calibri"/>
      <family val="2"/>
      <scheme val="minor"/>
    </font>
    <font>
      <b/>
      <i/>
      <sz val="11"/>
      <name val="Calibri"/>
      <family val="2"/>
      <scheme val="minor"/>
    </font>
    <font>
      <b/>
      <sz val="10"/>
      <color theme="0"/>
      <name val="Calibri"/>
      <family val="2"/>
      <scheme val="minor"/>
    </font>
    <font>
      <b/>
      <sz val="10"/>
      <color theme="0" tint="-4.9989318521683403E-2"/>
      <name val="Calibri"/>
      <family val="2"/>
      <scheme val="minor"/>
    </font>
    <font>
      <b/>
      <vertAlign val="superscript"/>
      <sz val="10"/>
      <color indexed="22"/>
      <name val="Calibri"/>
      <family val="2"/>
    </font>
    <font>
      <b/>
      <sz val="10"/>
      <color rgb="FFFF0000"/>
      <name val="Calibri"/>
      <family val="2"/>
      <scheme val="minor"/>
    </font>
    <font>
      <sz val="10"/>
      <name val="Calibri"/>
      <family val="2"/>
      <scheme val="minor"/>
    </font>
    <font>
      <b/>
      <vertAlign val="superscript"/>
      <sz val="10"/>
      <name val="Calibri"/>
      <family val="2"/>
      <scheme val="minor"/>
    </font>
    <font>
      <u/>
      <sz val="8.8000000000000007"/>
      <color theme="10"/>
      <name val="Calibri"/>
      <family val="2"/>
    </font>
    <font>
      <b/>
      <sz val="10"/>
      <color indexed="10"/>
      <name val="Calibri"/>
      <family val="2"/>
    </font>
    <font>
      <b/>
      <sz val="11"/>
      <color theme="1"/>
      <name val="Calibri"/>
      <family val="2"/>
      <scheme val="minor"/>
    </font>
    <font>
      <b/>
      <sz val="12"/>
      <name val="Calibri"/>
      <family val="2"/>
      <scheme val="minor"/>
    </font>
    <font>
      <b/>
      <sz val="10"/>
      <color theme="1"/>
      <name val="Calibri"/>
      <family val="2"/>
      <scheme val="minor"/>
    </font>
    <font>
      <b/>
      <sz val="10"/>
      <color theme="6" tint="-0.499984740745262"/>
      <name val="Calibri"/>
      <family val="2"/>
      <scheme val="minor"/>
    </font>
    <font>
      <b/>
      <sz val="10"/>
      <color indexed="8"/>
      <name val="Calibri"/>
      <family val="2"/>
      <scheme val="minor"/>
    </font>
    <font>
      <i/>
      <sz val="10"/>
      <name val="Calibri"/>
      <family val="2"/>
      <scheme val="minor"/>
    </font>
    <font>
      <sz val="10"/>
      <color theme="1"/>
      <name val="Calibri"/>
      <family val="2"/>
      <scheme val="minor"/>
    </font>
  </fonts>
  <fills count="10">
    <fill>
      <patternFill patternType="none"/>
    </fill>
    <fill>
      <patternFill patternType="gray125"/>
    </fill>
    <fill>
      <patternFill patternType="solid">
        <fgColor theme="6" tint="0.39997558519241921"/>
        <bgColor indexed="64"/>
      </patternFill>
    </fill>
    <fill>
      <patternFill patternType="solid">
        <fgColor theme="6" tint="-0.499984740745262"/>
        <bgColor indexed="64"/>
      </patternFill>
    </fill>
    <fill>
      <patternFill patternType="solid">
        <fgColor indexed="50"/>
        <bgColor indexed="64"/>
      </patternFill>
    </fill>
    <fill>
      <patternFill patternType="solid">
        <fgColor theme="0"/>
        <bgColor indexed="64"/>
      </patternFill>
    </fill>
    <fill>
      <patternFill patternType="solid">
        <fgColor theme="2"/>
        <bgColor indexed="64"/>
      </patternFill>
    </fill>
    <fill>
      <patternFill patternType="solid">
        <fgColor rgb="FFFFFF00"/>
        <bgColor indexed="64"/>
      </patternFill>
    </fill>
    <fill>
      <patternFill patternType="solid">
        <fgColor theme="0" tint="-4.9989318521683403E-2"/>
        <bgColor indexed="64"/>
      </patternFill>
    </fill>
    <fill>
      <patternFill patternType="solid">
        <fgColor theme="6" tint="0.59999389629810485"/>
        <bgColor indexed="64"/>
      </patternFill>
    </fill>
  </fills>
  <borders count="41">
    <border>
      <left/>
      <right/>
      <top/>
      <bottom/>
      <diagonal/>
    </border>
    <border>
      <left style="double">
        <color rgb="FF92D050"/>
      </left>
      <right style="dotted">
        <color rgb="FF92D050"/>
      </right>
      <top style="double">
        <color rgb="FF92D050"/>
      </top>
      <bottom style="dotted">
        <color rgb="FF92D050"/>
      </bottom>
      <diagonal/>
    </border>
    <border>
      <left style="dotted">
        <color rgb="FF92D050"/>
      </left>
      <right/>
      <top style="double">
        <color rgb="FF92D050"/>
      </top>
      <bottom style="dotted">
        <color rgb="FF92D050"/>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double">
        <color rgb="FF92D050"/>
      </left>
      <right style="dotted">
        <color rgb="FF92D050"/>
      </right>
      <top style="dotted">
        <color rgb="FF92D050"/>
      </top>
      <bottom style="dotted">
        <color rgb="FF92D050"/>
      </bottom>
      <diagonal/>
    </border>
    <border>
      <left style="dotted">
        <color rgb="FF92D050"/>
      </left>
      <right/>
      <top style="dotted">
        <color rgb="FF92D050"/>
      </top>
      <bottom style="dotted">
        <color rgb="FF92D050"/>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dotted">
        <color rgb="FF92D050"/>
      </left>
      <right style="double">
        <color rgb="FF92D050"/>
      </right>
      <top style="dotted">
        <color rgb="FF92D050"/>
      </top>
      <bottom style="dotted">
        <color rgb="FF92D050"/>
      </bottom>
      <diagonal/>
    </border>
    <border>
      <left style="double">
        <color rgb="FF92D050"/>
      </left>
      <right style="dotted">
        <color rgb="FF92D050"/>
      </right>
      <top/>
      <bottom style="dotted">
        <color rgb="FF92D050"/>
      </bottom>
      <diagonal/>
    </border>
    <border>
      <left style="dotted">
        <color rgb="FF92D050"/>
      </left>
      <right style="dotted">
        <color rgb="FF92D050"/>
      </right>
      <top/>
      <bottom style="dotted">
        <color rgb="FF92D050"/>
      </bottom>
      <diagonal/>
    </border>
    <border>
      <left style="dotted">
        <color rgb="FF92D050"/>
      </left>
      <right style="double">
        <color rgb="FF92D050"/>
      </right>
      <top/>
      <bottom style="dotted">
        <color rgb="FF92D050"/>
      </bottom>
      <diagonal/>
    </border>
    <border>
      <left/>
      <right style="dotted">
        <color rgb="FF92D050"/>
      </right>
      <top/>
      <bottom style="dotted">
        <color rgb="FF92D050"/>
      </bottom>
      <diagonal/>
    </border>
    <border>
      <left style="dotted">
        <color rgb="FF92D050"/>
      </left>
      <right style="dotted">
        <color rgb="FF92D050"/>
      </right>
      <top style="dotted">
        <color rgb="FF92D050"/>
      </top>
      <bottom style="dotted">
        <color rgb="FF92D050"/>
      </bottom>
      <diagonal/>
    </border>
    <border>
      <left/>
      <right style="dotted">
        <color rgb="FF92D050"/>
      </right>
      <top style="dotted">
        <color rgb="FF92D050"/>
      </top>
      <bottom style="dotted">
        <color rgb="FF92D050"/>
      </bottom>
      <diagonal/>
    </border>
    <border>
      <left style="double">
        <color rgb="FF92D050"/>
      </left>
      <right style="dotted">
        <color rgb="FF92D050"/>
      </right>
      <top style="dotted">
        <color rgb="FF92D050"/>
      </top>
      <bottom style="double">
        <color rgb="FF92D050"/>
      </bottom>
      <diagonal/>
    </border>
    <border>
      <left style="dotted">
        <color rgb="FF92D050"/>
      </left>
      <right style="double">
        <color rgb="FF92D050"/>
      </right>
      <top style="dotted">
        <color rgb="FF92D050"/>
      </top>
      <bottom style="double">
        <color rgb="FF92D050"/>
      </bottom>
      <diagonal/>
    </border>
    <border>
      <left style="dotted">
        <color rgb="FF92D050"/>
      </left>
      <right style="dotted">
        <color rgb="FF92D050"/>
      </right>
      <top style="dotted">
        <color rgb="FF92D050"/>
      </top>
      <bottom style="double">
        <color rgb="FF92D050"/>
      </bottom>
      <diagonal/>
    </border>
    <border>
      <left/>
      <right/>
      <top style="dotted">
        <color rgb="FF92D050"/>
      </top>
      <bottom style="dotted">
        <color rgb="FF92D050"/>
      </bottom>
      <diagonal/>
    </border>
    <border>
      <left/>
      <right/>
      <top style="dotted">
        <color rgb="FF92D050"/>
      </top>
      <bottom style="double">
        <color rgb="FF92D050"/>
      </bottom>
      <diagonal/>
    </border>
    <border>
      <left style="double">
        <color rgb="FF92D050"/>
      </left>
      <right/>
      <top style="double">
        <color rgb="FF92D050"/>
      </top>
      <bottom style="dotted">
        <color rgb="FF92D050"/>
      </bottom>
      <diagonal/>
    </border>
    <border>
      <left style="double">
        <color rgb="FF92D050"/>
      </left>
      <right/>
      <top style="double">
        <color rgb="FF92D050"/>
      </top>
      <bottom style="double">
        <color rgb="FF92D050"/>
      </bottom>
      <diagonal/>
    </border>
    <border>
      <left/>
      <right/>
      <top style="double">
        <color rgb="FF92D050"/>
      </top>
      <bottom style="double">
        <color rgb="FF92D050"/>
      </bottom>
      <diagonal/>
    </border>
    <border>
      <left/>
      <right style="double">
        <color rgb="FF92D050"/>
      </right>
      <top style="double">
        <color rgb="FF92D050"/>
      </top>
      <bottom style="double">
        <color rgb="FF92D050"/>
      </bottom>
      <diagonal/>
    </border>
    <border>
      <left style="double">
        <color rgb="FF92D050"/>
      </left>
      <right/>
      <top/>
      <bottom style="double">
        <color rgb="FF92D050"/>
      </bottom>
      <diagonal/>
    </border>
    <border>
      <left/>
      <right style="double">
        <color rgb="FF92D050"/>
      </right>
      <top/>
      <bottom style="double">
        <color rgb="FF92D050"/>
      </bottom>
      <diagonal/>
    </border>
    <border>
      <left/>
      <right style="dotted">
        <color rgb="FF92D050"/>
      </right>
      <top style="dotted">
        <color rgb="FF92D050"/>
      </top>
      <bottom style="double">
        <color rgb="FF92D050"/>
      </bottom>
      <diagonal/>
    </border>
    <border>
      <left style="double">
        <color rgb="FF92D050"/>
      </left>
      <right style="dotted">
        <color rgb="FF92D050"/>
      </right>
      <top style="double">
        <color rgb="FF92D050"/>
      </top>
      <bottom/>
      <diagonal/>
    </border>
    <border>
      <left style="dotted">
        <color rgb="FF92D050"/>
      </left>
      <right style="medium">
        <color rgb="FF92D050"/>
      </right>
      <top style="double">
        <color rgb="FF92D050"/>
      </top>
      <bottom/>
      <diagonal/>
    </border>
    <border>
      <left style="medium">
        <color rgb="FF92D050"/>
      </left>
      <right/>
      <top style="double">
        <color rgb="FF92D050"/>
      </top>
      <bottom style="dotted">
        <color rgb="FF92D050"/>
      </bottom>
      <diagonal/>
    </border>
    <border>
      <left/>
      <right style="medium">
        <color rgb="FF92D050"/>
      </right>
      <top style="double">
        <color rgb="FF92D050"/>
      </top>
      <bottom style="dotted">
        <color rgb="FF92D050"/>
      </bottom>
      <diagonal/>
    </border>
    <border>
      <left style="dotted">
        <color rgb="FF92D050"/>
      </left>
      <right style="medium">
        <color rgb="FF92D050"/>
      </right>
      <top/>
      <bottom style="dotted">
        <color rgb="FF92D050"/>
      </bottom>
      <diagonal/>
    </border>
    <border>
      <left style="medium">
        <color rgb="FF92D050"/>
      </left>
      <right style="dotted">
        <color rgb="FF92D050"/>
      </right>
      <top style="dotted">
        <color rgb="FF92D050"/>
      </top>
      <bottom style="dotted">
        <color rgb="FF92D050"/>
      </bottom>
      <diagonal/>
    </border>
    <border>
      <left style="dotted">
        <color rgb="FF92D050"/>
      </left>
      <right style="medium">
        <color rgb="FF92D050"/>
      </right>
      <top style="dotted">
        <color rgb="FF92D050"/>
      </top>
      <bottom style="dotted">
        <color rgb="FF92D050"/>
      </bottom>
      <diagonal/>
    </border>
    <border>
      <left style="medium">
        <color rgb="FF92D050"/>
      </left>
      <right style="dotted">
        <color rgb="FF92D050"/>
      </right>
      <top style="dotted">
        <color rgb="FF92D050"/>
      </top>
      <bottom style="double">
        <color rgb="FF92D050"/>
      </bottom>
      <diagonal/>
    </border>
    <border>
      <left style="dotted">
        <color rgb="FF92D050"/>
      </left>
      <right style="medium">
        <color rgb="FF92D050"/>
      </right>
      <top style="dotted">
        <color rgb="FF92D050"/>
      </top>
      <bottom style="double">
        <color rgb="FF92D050"/>
      </bottom>
      <diagonal/>
    </border>
    <border>
      <left style="double">
        <color rgb="FF92D050"/>
      </left>
      <right/>
      <top style="dotted">
        <color rgb="FF92D050"/>
      </top>
      <bottom style="dotted">
        <color rgb="FF92D050"/>
      </bottom>
      <diagonal/>
    </border>
    <border>
      <left style="dashed">
        <color rgb="FF92D050"/>
      </left>
      <right style="double">
        <color rgb="FF92D050"/>
      </right>
      <top style="dotted">
        <color rgb="FF92D050"/>
      </top>
      <bottom style="dotted">
        <color rgb="FF92D050"/>
      </bottom>
      <diagonal/>
    </border>
  </borders>
  <cellStyleXfs count="7">
    <xf numFmtId="0" fontId="0" fillId="0" borderId="0"/>
    <xf numFmtId="9" fontId="1" fillId="0" borderId="0" applyFont="0" applyFill="0" applyBorder="0" applyAlignment="0" applyProtection="0"/>
    <xf numFmtId="0" fontId="2" fillId="0" borderId="0"/>
    <xf numFmtId="167" fontId="2" fillId="0" borderId="0" applyFont="0" applyFill="0" applyBorder="0" applyAlignment="0" applyProtection="0"/>
    <xf numFmtId="0" fontId="12" fillId="0" borderId="0" applyNumberFormat="0" applyFill="0" applyBorder="0" applyAlignment="0" applyProtection="0">
      <alignment vertical="top"/>
      <protection locked="0"/>
    </xf>
    <xf numFmtId="164" fontId="1" fillId="0" borderId="0" applyFont="0" applyFill="0" applyBorder="0" applyAlignment="0" applyProtection="0"/>
    <xf numFmtId="168" fontId="2" fillId="0" borderId="0" applyFont="0" applyFill="0" applyBorder="0" applyAlignment="0" applyProtection="0"/>
  </cellStyleXfs>
  <cellXfs count="153">
    <xf numFmtId="0" fontId="0" fillId="0" borderId="0" xfId="0"/>
    <xf numFmtId="0" fontId="3" fillId="0" borderId="0" xfId="2" applyFont="1" applyFill="1" applyAlignment="1" applyProtection="1">
      <alignment vertical="center"/>
      <protection hidden="1"/>
    </xf>
    <xf numFmtId="0" fontId="3" fillId="0" borderId="0" xfId="2" applyFont="1" applyAlignment="1" applyProtection="1">
      <alignment vertical="center"/>
      <protection hidden="1"/>
    </xf>
    <xf numFmtId="0" fontId="3" fillId="0" borderId="0" xfId="2" applyFont="1" applyFill="1" applyBorder="1" applyAlignment="1" applyProtection="1">
      <alignment vertical="center"/>
      <protection hidden="1"/>
    </xf>
    <xf numFmtId="0" fontId="3" fillId="0" borderId="0" xfId="2" quotePrefix="1" applyFont="1" applyFill="1" applyBorder="1" applyAlignment="1" applyProtection="1">
      <alignment vertical="center"/>
      <protection hidden="1"/>
    </xf>
    <xf numFmtId="0" fontId="4" fillId="0" borderId="0" xfId="2" applyFont="1" applyFill="1" applyAlignment="1" applyProtection="1">
      <alignment vertical="center"/>
      <protection hidden="1"/>
    </xf>
    <xf numFmtId="0" fontId="5" fillId="2" borderId="0" xfId="2" applyFont="1" applyFill="1" applyAlignment="1" applyProtection="1">
      <alignment vertical="center"/>
      <protection hidden="1"/>
    </xf>
    <xf numFmtId="0" fontId="3" fillId="2" borderId="0" xfId="2" applyFont="1" applyFill="1" applyAlignment="1" applyProtection="1">
      <alignment vertical="center"/>
      <protection hidden="1"/>
    </xf>
    <xf numFmtId="0" fontId="3" fillId="2" borderId="0" xfId="2" quotePrefix="1" applyFont="1" applyFill="1" applyBorder="1" applyAlignment="1" applyProtection="1">
      <alignment vertical="center"/>
      <protection hidden="1"/>
    </xf>
    <xf numFmtId="0" fontId="4" fillId="3" borderId="1" xfId="2" quotePrefix="1" applyFont="1" applyFill="1" applyBorder="1" applyAlignment="1" applyProtection="1">
      <alignment horizontal="left" vertical="center"/>
      <protection hidden="1"/>
    </xf>
    <xf numFmtId="0" fontId="6" fillId="3" borderId="2" xfId="2" applyFont="1" applyFill="1" applyBorder="1" applyAlignment="1" applyProtection="1">
      <alignment vertical="center" wrapText="1"/>
      <protection hidden="1"/>
    </xf>
    <xf numFmtId="0" fontId="4" fillId="3" borderId="6" xfId="2" quotePrefix="1" applyFont="1" applyFill="1" applyBorder="1" applyAlignment="1" applyProtection="1">
      <alignment horizontal="left" vertical="center"/>
      <protection hidden="1"/>
    </xf>
    <xf numFmtId="0" fontId="6" fillId="3" borderId="7" xfId="2" applyFont="1" applyFill="1" applyBorder="1" applyAlignment="1" applyProtection="1">
      <alignment vertical="center" wrapText="1"/>
      <protection hidden="1"/>
    </xf>
    <xf numFmtId="0" fontId="6" fillId="4" borderId="12" xfId="2" applyFont="1" applyFill="1" applyBorder="1" applyAlignment="1" applyProtection="1">
      <alignment horizontal="center" vertical="center" wrapText="1"/>
      <protection hidden="1"/>
    </xf>
    <xf numFmtId="0" fontId="6" fillId="4" borderId="13" xfId="2" applyFont="1" applyFill="1" applyBorder="1" applyAlignment="1" applyProtection="1">
      <alignment horizontal="center" vertical="center" wrapText="1"/>
      <protection hidden="1"/>
    </xf>
    <xf numFmtId="0" fontId="6" fillId="4" borderId="14" xfId="2" applyFont="1" applyFill="1" applyBorder="1" applyAlignment="1" applyProtection="1">
      <alignment horizontal="center" vertical="center" wrapText="1"/>
      <protection hidden="1"/>
    </xf>
    <xf numFmtId="0" fontId="6" fillId="4" borderId="15" xfId="2" applyFont="1" applyFill="1" applyBorder="1" applyAlignment="1" applyProtection="1">
      <alignment horizontal="center" vertical="center" wrapText="1"/>
      <protection hidden="1"/>
    </xf>
    <xf numFmtId="0" fontId="6" fillId="0" borderId="0" xfId="2" applyFont="1" applyFill="1" applyAlignment="1" applyProtection="1">
      <alignment vertical="center"/>
      <protection hidden="1"/>
    </xf>
    <xf numFmtId="165" fontId="6" fillId="4" borderId="11" xfId="2" quotePrefix="1" applyNumberFormat="1" applyFont="1" applyFill="1" applyBorder="1" applyAlignment="1" applyProtection="1">
      <alignment horizontal="center" vertical="center" wrapText="1"/>
      <protection hidden="1"/>
    </xf>
    <xf numFmtId="166" fontId="6" fillId="4" borderId="11" xfId="2" quotePrefix="1" applyNumberFormat="1" applyFont="1" applyFill="1" applyBorder="1" applyAlignment="1" applyProtection="1">
      <alignment horizontal="center" vertical="center" wrapText="1"/>
      <protection hidden="1"/>
    </xf>
    <xf numFmtId="9" fontId="6" fillId="4" borderId="16" xfId="1" applyFont="1" applyFill="1" applyBorder="1" applyAlignment="1" applyProtection="1">
      <alignment horizontal="center" vertical="center" wrapText="1"/>
      <protection hidden="1"/>
    </xf>
    <xf numFmtId="0" fontId="6" fillId="4" borderId="6" xfId="2" applyFont="1" applyFill="1" applyBorder="1" applyAlignment="1" applyProtection="1">
      <alignment horizontal="center" vertical="center" wrapText="1"/>
      <protection hidden="1"/>
    </xf>
    <xf numFmtId="0" fontId="6" fillId="4" borderId="16" xfId="2" applyFont="1" applyFill="1" applyBorder="1" applyAlignment="1" applyProtection="1">
      <alignment horizontal="center" vertical="center" wrapText="1"/>
      <protection hidden="1"/>
    </xf>
    <xf numFmtId="0" fontId="6" fillId="4" borderId="11" xfId="2" applyFont="1" applyFill="1" applyBorder="1" applyAlignment="1" applyProtection="1">
      <alignment horizontal="center" vertical="center" wrapText="1"/>
      <protection hidden="1"/>
    </xf>
    <xf numFmtId="0" fontId="6" fillId="4" borderId="17" xfId="2" applyFont="1" applyFill="1" applyBorder="1" applyAlignment="1" applyProtection="1">
      <alignment horizontal="center" vertical="center" wrapText="1"/>
      <protection hidden="1"/>
    </xf>
    <xf numFmtId="0" fontId="3" fillId="0" borderId="6" xfId="0" applyFont="1" applyBorder="1" applyAlignment="1" applyProtection="1">
      <alignment horizontal="center" vertical="center" wrapText="1"/>
      <protection hidden="1"/>
    </xf>
    <xf numFmtId="0" fontId="3" fillId="0" borderId="11" xfId="0" applyFont="1" applyBorder="1" applyAlignment="1" applyProtection="1">
      <alignment horizontal="left" vertical="center" wrapText="1"/>
      <protection hidden="1"/>
    </xf>
    <xf numFmtId="167" fontId="3" fillId="5" borderId="6" xfId="3" applyFont="1" applyFill="1" applyBorder="1" applyAlignment="1" applyProtection="1">
      <alignment horizontal="center" vertical="center" wrapText="1"/>
      <protection hidden="1"/>
    </xf>
    <xf numFmtId="167" fontId="3" fillId="5" borderId="16" xfId="3" applyFont="1" applyFill="1" applyBorder="1" applyAlignment="1" applyProtection="1">
      <alignment horizontal="center" vertical="center" wrapText="1"/>
      <protection hidden="1"/>
    </xf>
    <xf numFmtId="167" fontId="3" fillId="5" borderId="11" xfId="3" applyFont="1" applyFill="1" applyBorder="1" applyAlignment="1" applyProtection="1">
      <alignment horizontal="center" vertical="center" wrapText="1"/>
      <protection hidden="1"/>
    </xf>
    <xf numFmtId="167" fontId="3" fillId="5" borderId="6" xfId="3" quotePrefix="1" applyFont="1" applyFill="1" applyBorder="1" applyAlignment="1" applyProtection="1">
      <alignment horizontal="center" vertical="center" wrapText="1"/>
      <protection hidden="1"/>
    </xf>
    <xf numFmtId="167" fontId="3" fillId="5" borderId="16" xfId="3" quotePrefix="1" applyFont="1" applyFill="1" applyBorder="1" applyAlignment="1" applyProtection="1">
      <alignment horizontal="center" vertical="center" wrapText="1"/>
      <protection hidden="1"/>
    </xf>
    <xf numFmtId="167" fontId="3" fillId="0" borderId="11" xfId="3" applyFont="1" applyFill="1" applyBorder="1" applyAlignment="1" applyProtection="1">
      <alignment horizontal="center" vertical="center" wrapText="1"/>
      <protection hidden="1"/>
    </xf>
    <xf numFmtId="167" fontId="3" fillId="0" borderId="6" xfId="3" applyFont="1" applyFill="1" applyBorder="1" applyAlignment="1" applyProtection="1">
      <alignment horizontal="center" vertical="center" wrapText="1"/>
      <protection hidden="1"/>
    </xf>
    <xf numFmtId="167" fontId="3" fillId="0" borderId="16" xfId="3" applyFont="1" applyFill="1" applyBorder="1" applyAlignment="1" applyProtection="1">
      <alignment horizontal="center" vertical="center" wrapText="1"/>
      <protection hidden="1"/>
    </xf>
    <xf numFmtId="167" fontId="3" fillId="5" borderId="11" xfId="3" applyFont="1" applyFill="1" applyBorder="1" applyAlignment="1" applyProtection="1">
      <alignment vertical="center" wrapText="1"/>
      <protection hidden="1"/>
    </xf>
    <xf numFmtId="0" fontId="3" fillId="6" borderId="6" xfId="0" applyFont="1" applyFill="1" applyBorder="1" applyAlignment="1" applyProtection="1">
      <alignment horizontal="center" vertical="center" wrapText="1"/>
      <protection hidden="1"/>
    </xf>
    <xf numFmtId="0" fontId="3" fillId="6" borderId="11" xfId="0" applyFont="1" applyFill="1" applyBorder="1" applyAlignment="1" applyProtection="1">
      <alignment horizontal="left" vertical="center" wrapText="1"/>
      <protection hidden="1"/>
    </xf>
    <xf numFmtId="167" fontId="3" fillId="6" borderId="6" xfId="3" applyFont="1" applyFill="1" applyBorder="1" applyAlignment="1" applyProtection="1">
      <alignment horizontal="center" vertical="center" wrapText="1"/>
      <protection hidden="1"/>
    </xf>
    <xf numFmtId="167" fontId="3" fillId="6" borderId="16" xfId="3" applyFont="1" applyFill="1" applyBorder="1" applyAlignment="1" applyProtection="1">
      <alignment horizontal="center" vertical="center" wrapText="1"/>
      <protection hidden="1"/>
    </xf>
    <xf numFmtId="167" fontId="3" fillId="6" borderId="11" xfId="3" applyFont="1" applyFill="1" applyBorder="1" applyAlignment="1" applyProtection="1">
      <alignment horizontal="center" vertical="center" wrapText="1"/>
      <protection hidden="1"/>
    </xf>
    <xf numFmtId="0" fontId="3" fillId="6" borderId="18" xfId="0" applyFont="1" applyFill="1" applyBorder="1" applyAlignment="1" applyProtection="1">
      <alignment horizontal="center" vertical="center" wrapText="1"/>
      <protection hidden="1"/>
    </xf>
    <xf numFmtId="0" fontId="3" fillId="6" borderId="19" xfId="0" applyFont="1" applyFill="1" applyBorder="1" applyAlignment="1" applyProtection="1">
      <alignment horizontal="left" vertical="center" wrapText="1"/>
      <protection hidden="1"/>
    </xf>
    <xf numFmtId="167" fontId="3" fillId="6" borderId="18" xfId="3" applyFont="1" applyFill="1" applyBorder="1" applyAlignment="1" applyProtection="1">
      <alignment horizontal="center" vertical="center" wrapText="1"/>
      <protection hidden="1"/>
    </xf>
    <xf numFmtId="167" fontId="3" fillId="6" borderId="20" xfId="3" applyFont="1" applyFill="1" applyBorder="1" applyAlignment="1" applyProtection="1">
      <alignment horizontal="center" vertical="center" wrapText="1"/>
      <protection hidden="1"/>
    </xf>
    <xf numFmtId="167" fontId="3" fillId="6" borderId="19" xfId="3" applyFont="1" applyFill="1" applyBorder="1" applyAlignment="1" applyProtection="1">
      <alignment horizontal="center" vertical="center" wrapText="1"/>
      <protection hidden="1"/>
    </xf>
    <xf numFmtId="0" fontId="9"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167" fontId="9" fillId="0" borderId="0" xfId="3" applyFont="1" applyFill="1" applyBorder="1" applyAlignment="1" applyProtection="1">
      <alignment vertical="center" wrapText="1"/>
      <protection hidden="1"/>
    </xf>
    <xf numFmtId="0" fontId="9" fillId="0" borderId="0" xfId="2" applyFont="1" applyFill="1" applyAlignment="1" applyProtection="1">
      <alignment vertical="center"/>
      <protection hidden="1"/>
    </xf>
    <xf numFmtId="0" fontId="3" fillId="0" borderId="0" xfId="2" quotePrefix="1" applyFont="1" applyFill="1" applyBorder="1" applyAlignment="1" applyProtection="1">
      <alignment horizontal="right" vertical="center" wrapText="1"/>
      <protection hidden="1"/>
    </xf>
    <xf numFmtId="0" fontId="3" fillId="0" borderId="0" xfId="2" applyFont="1" applyAlignment="1" applyProtection="1">
      <alignment vertical="center" wrapText="1"/>
      <protection hidden="1"/>
    </xf>
    <xf numFmtId="0" fontId="3" fillId="0" borderId="0" xfId="2" applyFont="1" applyFill="1" applyAlignment="1" applyProtection="1">
      <alignment vertical="center" wrapText="1"/>
      <protection hidden="1"/>
    </xf>
    <xf numFmtId="0" fontId="11" fillId="0" borderId="0" xfId="2" quotePrefix="1" applyFont="1" applyFill="1" applyBorder="1" applyAlignment="1" applyProtection="1">
      <alignment horizontal="right" vertical="center" wrapText="1"/>
      <protection hidden="1"/>
    </xf>
    <xf numFmtId="0" fontId="10" fillId="0" borderId="0" xfId="2" applyFont="1" applyFill="1" applyBorder="1" applyAlignment="1" applyProtection="1">
      <alignment horizontal="left" vertical="center" wrapText="1"/>
      <protection hidden="1"/>
    </xf>
    <xf numFmtId="0" fontId="3" fillId="0" borderId="0" xfId="2" applyFont="1" applyFill="1" applyBorder="1" applyAlignment="1" applyProtection="1">
      <alignment vertical="center" wrapText="1"/>
      <protection hidden="1"/>
    </xf>
    <xf numFmtId="0" fontId="3" fillId="0" borderId="0" xfId="2" applyFont="1" applyFill="1" applyBorder="1" applyAlignment="1" applyProtection="1">
      <alignment horizontal="right" vertical="center" wrapText="1"/>
      <protection hidden="1"/>
    </xf>
    <xf numFmtId="0" fontId="10" fillId="0" borderId="0" xfId="2" applyFont="1" applyFill="1" applyBorder="1" applyAlignment="1" applyProtection="1">
      <alignment vertical="center" wrapText="1"/>
      <protection hidden="1"/>
    </xf>
    <xf numFmtId="0" fontId="12" fillId="0" borderId="0" xfId="4" applyFont="1" applyFill="1" applyBorder="1" applyAlignment="1" applyProtection="1">
      <alignment vertical="center" wrapText="1"/>
      <protection hidden="1"/>
    </xf>
    <xf numFmtId="0" fontId="10" fillId="0" borderId="0" xfId="2" applyFont="1" applyAlignment="1" applyProtection="1">
      <alignment vertical="center" wrapText="1"/>
      <protection hidden="1"/>
    </xf>
    <xf numFmtId="0" fontId="10" fillId="0" borderId="0" xfId="2" applyFont="1" applyAlignment="1" applyProtection="1">
      <alignment vertical="center"/>
      <protection hidden="1"/>
    </xf>
    <xf numFmtId="0" fontId="9" fillId="0" borderId="0" xfId="2" applyFont="1" applyAlignment="1" applyProtection="1">
      <alignment horizontal="left" vertical="center" wrapText="1"/>
      <protection hidden="1"/>
    </xf>
    <xf numFmtId="0" fontId="3" fillId="7" borderId="0" xfId="2" applyFont="1" applyFill="1" applyAlignment="1" applyProtection="1">
      <alignment vertical="center"/>
      <protection hidden="1"/>
    </xf>
    <xf numFmtId="0" fontId="6" fillId="3" borderId="0" xfId="2" applyFont="1" applyFill="1" applyBorder="1" applyAlignment="1" applyProtection="1">
      <alignment vertical="center" wrapText="1"/>
      <protection hidden="1"/>
    </xf>
    <xf numFmtId="0" fontId="6" fillId="4" borderId="11" xfId="2" applyFont="1" applyFill="1" applyBorder="1" applyAlignment="1" applyProtection="1">
      <alignment horizontal="center" vertical="center"/>
      <protection hidden="1"/>
    </xf>
    <xf numFmtId="164" fontId="3" fillId="0" borderId="21" xfId="0" applyNumberFormat="1" applyFont="1" applyBorder="1" applyAlignment="1" applyProtection="1">
      <alignment horizontal="left" vertical="center" wrapText="1"/>
      <protection hidden="1"/>
    </xf>
    <xf numFmtId="167" fontId="3" fillId="0" borderId="21" xfId="0" applyNumberFormat="1" applyFont="1" applyBorder="1" applyAlignment="1" applyProtection="1">
      <alignment horizontal="center" vertical="center" wrapText="1"/>
      <protection hidden="1"/>
    </xf>
    <xf numFmtId="0" fontId="3" fillId="6" borderId="22" xfId="0" applyFont="1" applyFill="1" applyBorder="1" applyAlignment="1" applyProtection="1">
      <alignment horizontal="left" vertical="center" wrapText="1"/>
      <protection hidden="1"/>
    </xf>
    <xf numFmtId="0" fontId="15" fillId="0" borderId="0" xfId="2" applyFont="1" applyFill="1" applyAlignment="1" applyProtection="1">
      <alignment vertical="center"/>
      <protection hidden="1"/>
    </xf>
    <xf numFmtId="0" fontId="16" fillId="0" borderId="0" xfId="0" applyFont="1" applyAlignment="1" applyProtection="1">
      <alignment vertical="center"/>
      <protection hidden="1"/>
    </xf>
    <xf numFmtId="0" fontId="4" fillId="3" borderId="23" xfId="2" quotePrefix="1" applyFont="1" applyFill="1" applyBorder="1" applyAlignment="1" applyProtection="1">
      <alignment horizontal="left" vertical="center"/>
      <protection hidden="1"/>
    </xf>
    <xf numFmtId="0" fontId="6" fillId="3" borderId="14" xfId="2" applyFont="1" applyFill="1" applyBorder="1" applyAlignment="1" applyProtection="1">
      <alignment vertical="center" wrapText="1"/>
      <protection hidden="1"/>
    </xf>
    <xf numFmtId="0" fontId="6" fillId="0" borderId="0" xfId="0" applyFont="1" applyAlignment="1" applyProtection="1">
      <alignment vertical="center"/>
      <protection hidden="1"/>
    </xf>
    <xf numFmtId="167" fontId="3" fillId="5" borderId="17" xfId="3" applyFont="1" applyFill="1" applyBorder="1" applyAlignment="1" applyProtection="1">
      <alignment horizontal="center" vertical="center" wrapText="1"/>
      <protection hidden="1"/>
    </xf>
    <xf numFmtId="49" fontId="3" fillId="5" borderId="17" xfId="3" applyNumberFormat="1" applyFont="1" applyFill="1" applyBorder="1" applyAlignment="1" applyProtection="1">
      <alignment horizontal="center" vertical="center" wrapText="1"/>
      <protection hidden="1"/>
    </xf>
    <xf numFmtId="49" fontId="3" fillId="5" borderId="11" xfId="3" applyNumberFormat="1" applyFont="1" applyFill="1" applyBorder="1" applyAlignment="1" applyProtection="1">
      <alignment horizontal="center" vertical="center" wrapText="1"/>
      <protection hidden="1"/>
    </xf>
    <xf numFmtId="167" fontId="3" fillId="6" borderId="11" xfId="3" applyFont="1" applyFill="1" applyBorder="1" applyAlignment="1" applyProtection="1">
      <alignment vertical="center" wrapText="1"/>
      <protection hidden="1"/>
    </xf>
    <xf numFmtId="167" fontId="3" fillId="6" borderId="17" xfId="3" applyFont="1" applyFill="1" applyBorder="1" applyAlignment="1" applyProtection="1">
      <alignment horizontal="center" vertical="center" wrapText="1"/>
      <protection hidden="1"/>
    </xf>
    <xf numFmtId="167" fontId="3" fillId="6" borderId="29" xfId="3" applyFont="1" applyFill="1" applyBorder="1" applyAlignment="1" applyProtection="1">
      <alignment horizontal="center" vertical="center" wrapText="1"/>
      <protection hidden="1"/>
    </xf>
    <xf numFmtId="0" fontId="14" fillId="0" borderId="0" xfId="0" applyFont="1" applyFill="1" applyAlignment="1" applyProtection="1">
      <alignment vertical="center" wrapText="1"/>
      <protection hidden="1"/>
    </xf>
    <xf numFmtId="0" fontId="14" fillId="0" borderId="0" xfId="0" applyFont="1"/>
    <xf numFmtId="0" fontId="7" fillId="3" borderId="32" xfId="2" applyFont="1" applyFill="1" applyBorder="1" applyAlignment="1" applyProtection="1">
      <alignment horizontal="left" vertical="center"/>
      <protection hidden="1"/>
    </xf>
    <xf numFmtId="0" fontId="17" fillId="3" borderId="33" xfId="2" applyFont="1" applyFill="1" applyBorder="1" applyAlignment="1" applyProtection="1">
      <alignment horizontal="left" vertical="center"/>
      <protection hidden="1"/>
    </xf>
    <xf numFmtId="0" fontId="6" fillId="0" borderId="0" xfId="2" applyFont="1" applyAlignment="1" applyProtection="1">
      <alignment vertical="center"/>
      <protection hidden="1"/>
    </xf>
    <xf numFmtId="0" fontId="6" fillId="4" borderId="35" xfId="2" applyFont="1" applyFill="1" applyBorder="1" applyAlignment="1" applyProtection="1">
      <alignment horizontal="center" vertical="center" wrapText="1"/>
      <protection hidden="1"/>
    </xf>
    <xf numFmtId="0" fontId="6" fillId="4" borderId="36" xfId="2" applyFont="1" applyFill="1" applyBorder="1" applyAlignment="1" applyProtection="1">
      <alignment horizontal="center" vertical="center" wrapText="1"/>
      <protection hidden="1"/>
    </xf>
    <xf numFmtId="0" fontId="3" fillId="0" borderId="6" xfId="2" applyFont="1" applyBorder="1" applyAlignment="1" applyProtection="1">
      <alignment vertical="center" wrapText="1"/>
      <protection hidden="1"/>
    </xf>
    <xf numFmtId="0" fontId="3" fillId="0" borderId="7" xfId="2" quotePrefix="1" applyFont="1" applyBorder="1" applyAlignment="1" applyProtection="1">
      <alignment horizontal="left" vertical="center" wrapText="1"/>
      <protection hidden="1"/>
    </xf>
    <xf numFmtId="169" fontId="3" fillId="0" borderId="35" xfId="6" applyNumberFormat="1" applyFont="1" applyFill="1" applyBorder="1" applyAlignment="1" applyProtection="1">
      <alignment vertical="center" wrapText="1"/>
      <protection hidden="1"/>
    </xf>
    <xf numFmtId="0" fontId="3" fillId="0" borderId="7" xfId="2" applyFont="1" applyBorder="1" applyAlignment="1" applyProtection="1">
      <alignment vertical="center" wrapText="1"/>
      <protection hidden="1"/>
    </xf>
    <xf numFmtId="169" fontId="3" fillId="0" borderId="35" xfId="6" applyNumberFormat="1" applyFont="1" applyBorder="1" applyAlignment="1" applyProtection="1">
      <alignment vertical="center" wrapText="1"/>
      <protection hidden="1"/>
    </xf>
    <xf numFmtId="0" fontId="3" fillId="8" borderId="6" xfId="2" applyFont="1" applyFill="1" applyBorder="1" applyAlignment="1" applyProtection="1">
      <alignment vertical="center" wrapText="1"/>
      <protection hidden="1"/>
    </xf>
    <xf numFmtId="0" fontId="3" fillId="8" borderId="7" xfId="2" applyFont="1" applyFill="1" applyBorder="1" applyAlignment="1" applyProtection="1">
      <alignment vertical="center" wrapText="1"/>
      <protection hidden="1"/>
    </xf>
    <xf numFmtId="169" fontId="3" fillId="8" borderId="35" xfId="6" applyNumberFormat="1" applyFont="1" applyFill="1" applyBorder="1" applyAlignment="1" applyProtection="1">
      <alignment vertical="center" wrapText="1"/>
      <protection hidden="1"/>
    </xf>
    <xf numFmtId="169" fontId="3" fillId="8" borderId="36" xfId="6" applyNumberFormat="1" applyFont="1" applyFill="1" applyBorder="1" applyAlignment="1" applyProtection="1">
      <alignment vertical="center" wrapText="1"/>
      <protection hidden="1"/>
    </xf>
    <xf numFmtId="0" fontId="18" fillId="0" borderId="7" xfId="2" applyFont="1" applyBorder="1" applyAlignment="1" applyProtection="1">
      <alignment vertical="center" wrapText="1"/>
      <protection hidden="1"/>
    </xf>
    <xf numFmtId="169" fontId="18" fillId="0" borderId="35" xfId="6" applyNumberFormat="1" applyFont="1" applyBorder="1" applyAlignment="1" applyProtection="1">
      <alignment vertical="center" wrapText="1"/>
      <protection hidden="1"/>
    </xf>
    <xf numFmtId="169" fontId="18" fillId="0" borderId="36" xfId="6" applyNumberFormat="1" applyFont="1" applyBorder="1" applyAlignment="1" applyProtection="1">
      <alignment vertical="center" wrapText="1"/>
      <protection hidden="1"/>
    </xf>
    <xf numFmtId="169" fontId="18" fillId="0" borderId="35" xfId="6" applyNumberFormat="1" applyFont="1" applyBorder="1" applyAlignment="1" applyProtection="1">
      <alignment horizontal="center" vertical="center" wrapText="1"/>
      <protection hidden="1"/>
    </xf>
    <xf numFmtId="169" fontId="18" fillId="0" borderId="36" xfId="6" applyNumberFormat="1" applyFont="1" applyFill="1" applyBorder="1" applyAlignment="1" applyProtection="1">
      <alignment horizontal="center" vertical="center" wrapText="1"/>
      <protection hidden="1"/>
    </xf>
    <xf numFmtId="169" fontId="3" fillId="0" borderId="35" xfId="6" applyNumberFormat="1" applyFont="1" applyBorder="1" applyAlignment="1" applyProtection="1">
      <alignment horizontal="center" vertical="center" wrapText="1"/>
      <protection hidden="1"/>
    </xf>
    <xf numFmtId="169" fontId="3" fillId="0" borderId="36" xfId="6" applyNumberFormat="1" applyFont="1" applyBorder="1" applyAlignment="1" applyProtection="1">
      <alignment horizontal="center" vertical="center" wrapText="1"/>
      <protection hidden="1"/>
    </xf>
    <xf numFmtId="164" fontId="3" fillId="6" borderId="37" xfId="5" applyFont="1" applyFill="1" applyBorder="1" applyAlignment="1" applyProtection="1">
      <alignment horizontal="right" vertical="center" wrapText="1"/>
      <protection hidden="1"/>
    </xf>
    <xf numFmtId="164" fontId="3" fillId="6" borderId="38" xfId="5" applyFont="1" applyFill="1" applyBorder="1" applyAlignment="1" applyProtection="1">
      <alignment horizontal="right" vertical="center" wrapText="1"/>
      <protection hidden="1"/>
    </xf>
    <xf numFmtId="0" fontId="3" fillId="0" borderId="0" xfId="0" applyFont="1" applyFill="1" applyBorder="1" applyAlignment="1" applyProtection="1">
      <alignment horizontal="center" vertical="center" wrapText="1"/>
      <protection hidden="1"/>
    </xf>
    <xf numFmtId="0" fontId="3" fillId="0" borderId="0" xfId="2" applyFont="1" applyFill="1" applyAlignment="1" applyProtection="1">
      <alignment horizontal="right" vertical="center"/>
      <protection hidden="1"/>
    </xf>
    <xf numFmtId="169" fontId="3" fillId="0" borderId="0" xfId="2" applyNumberFormat="1" applyFont="1" applyAlignment="1" applyProtection="1">
      <alignment vertical="center"/>
      <protection hidden="1"/>
    </xf>
    <xf numFmtId="0" fontId="5" fillId="9" borderId="0" xfId="2" applyFont="1" applyFill="1" applyAlignment="1" applyProtection="1">
      <alignment vertical="center"/>
      <protection hidden="1"/>
    </xf>
    <xf numFmtId="0" fontId="3" fillId="9" borderId="0" xfId="2" applyFont="1" applyFill="1" applyAlignment="1" applyProtection="1">
      <alignment vertical="center"/>
      <protection hidden="1"/>
    </xf>
    <xf numFmtId="0" fontId="16" fillId="0" borderId="0" xfId="0" applyFont="1" applyFill="1" applyAlignment="1" applyProtection="1">
      <alignment vertical="center"/>
      <protection hidden="1"/>
    </xf>
    <xf numFmtId="9" fontId="6" fillId="4" borderId="14" xfId="1" applyFont="1" applyFill="1" applyBorder="1" applyAlignment="1" applyProtection="1">
      <alignment horizontal="center" vertical="center" wrapText="1"/>
      <protection hidden="1"/>
    </xf>
    <xf numFmtId="167" fontId="3" fillId="6" borderId="39" xfId="3" applyFont="1" applyFill="1" applyBorder="1" applyAlignment="1" applyProtection="1">
      <alignment horizontal="center" vertical="center" wrapText="1"/>
      <protection hidden="1"/>
    </xf>
    <xf numFmtId="167" fontId="3" fillId="6" borderId="40" xfId="3" applyFont="1" applyFill="1" applyBorder="1" applyAlignment="1" applyProtection="1">
      <alignment horizontal="center" vertical="center" wrapText="1"/>
      <protection hidden="1"/>
    </xf>
    <xf numFmtId="167" fontId="3" fillId="0" borderId="17" xfId="3" applyFont="1" applyFill="1" applyBorder="1" applyAlignment="1" applyProtection="1">
      <alignment horizontal="center" vertical="center" wrapText="1"/>
      <protection hidden="1"/>
    </xf>
    <xf numFmtId="167" fontId="3" fillId="0" borderId="11" xfId="3" applyFont="1" applyFill="1" applyBorder="1" applyAlignment="1" applyProtection="1">
      <alignment vertical="center" wrapText="1"/>
      <protection hidden="1"/>
    </xf>
    <xf numFmtId="164" fontId="3" fillId="6" borderId="6" xfId="3" applyNumberFormat="1" applyFont="1" applyFill="1" applyBorder="1" applyAlignment="1" applyProtection="1">
      <alignment horizontal="center" vertical="center" wrapText="1"/>
      <protection hidden="1"/>
    </xf>
    <xf numFmtId="167" fontId="3" fillId="5" borderId="39" xfId="3" applyFont="1" applyFill="1" applyBorder="1" applyAlignment="1" applyProtection="1">
      <alignment horizontal="center" vertical="center" wrapText="1"/>
      <protection hidden="1"/>
    </xf>
    <xf numFmtId="167" fontId="3" fillId="5" borderId="40" xfId="3" applyFont="1" applyFill="1" applyBorder="1" applyAlignment="1" applyProtection="1">
      <alignment horizontal="center" vertical="center" wrapText="1"/>
      <protection hidden="1"/>
    </xf>
    <xf numFmtId="167" fontId="3" fillId="5" borderId="7" xfId="3" applyFont="1" applyFill="1" applyBorder="1" applyAlignment="1" applyProtection="1">
      <alignment horizontal="center" vertical="center" wrapText="1"/>
      <protection hidden="1"/>
    </xf>
    <xf numFmtId="0" fontId="20" fillId="0" borderId="0" xfId="0" applyFont="1" applyAlignment="1" applyProtection="1">
      <alignment vertical="center"/>
      <protection hidden="1"/>
    </xf>
    <xf numFmtId="0" fontId="19" fillId="0" borderId="0" xfId="2" applyFont="1" applyFill="1" applyBorder="1" applyAlignment="1" applyProtection="1">
      <alignment vertical="center"/>
      <protection hidden="1"/>
    </xf>
    <xf numFmtId="0" fontId="14" fillId="0" borderId="0" xfId="0" applyFont="1" applyAlignment="1" applyProtection="1">
      <alignment vertical="center"/>
      <protection hidden="1"/>
    </xf>
    <xf numFmtId="170" fontId="6" fillId="4" borderId="11" xfId="2" quotePrefix="1" applyNumberFormat="1" applyFont="1" applyFill="1" applyBorder="1" applyAlignment="1" applyProtection="1">
      <alignment horizontal="center" vertical="center" wrapText="1"/>
      <protection hidden="1"/>
    </xf>
    <xf numFmtId="0" fontId="9" fillId="0" borderId="0" xfId="2" applyFont="1" applyAlignment="1" applyProtection="1">
      <alignment horizontal="left" vertical="center" wrapText="1"/>
      <protection hidden="1"/>
    </xf>
    <xf numFmtId="0" fontId="10" fillId="0" borderId="0" xfId="2" applyFont="1" applyFill="1" applyBorder="1" applyAlignment="1" applyProtection="1">
      <alignment horizontal="left" vertical="center" wrapText="1"/>
      <protection hidden="1"/>
    </xf>
    <xf numFmtId="0" fontId="7" fillId="3" borderId="3" xfId="2" applyFont="1" applyFill="1" applyBorder="1" applyAlignment="1" applyProtection="1">
      <alignment horizontal="center" vertical="center"/>
      <protection hidden="1"/>
    </xf>
    <xf numFmtId="0" fontId="7" fillId="3" borderId="4" xfId="2" applyFont="1" applyFill="1" applyBorder="1" applyAlignment="1" applyProtection="1">
      <alignment horizontal="center" vertical="center"/>
      <protection hidden="1"/>
    </xf>
    <xf numFmtId="0" fontId="7" fillId="3" borderId="5" xfId="2" applyFont="1" applyFill="1" applyBorder="1" applyAlignment="1" applyProtection="1">
      <alignment horizontal="center" vertical="center"/>
      <protection hidden="1"/>
    </xf>
    <xf numFmtId="0" fontId="7" fillId="3" borderId="8" xfId="2" applyFont="1" applyFill="1" applyBorder="1" applyAlignment="1" applyProtection="1">
      <alignment horizontal="center" vertical="center"/>
      <protection hidden="1"/>
    </xf>
    <xf numFmtId="0" fontId="7" fillId="3" borderId="9" xfId="2" applyFont="1" applyFill="1" applyBorder="1" applyAlignment="1" applyProtection="1">
      <alignment horizontal="center" vertical="center"/>
      <protection hidden="1"/>
    </xf>
    <xf numFmtId="0" fontId="7" fillId="3" borderId="10" xfId="2" applyFont="1" applyFill="1" applyBorder="1" applyAlignment="1" applyProtection="1">
      <alignment horizontal="center" vertical="center"/>
      <protection hidden="1"/>
    </xf>
    <xf numFmtId="0" fontId="6" fillId="4" borderId="6" xfId="2" quotePrefix="1" applyFont="1" applyFill="1" applyBorder="1" applyAlignment="1" applyProtection="1">
      <alignment horizontal="center" vertical="center" wrapText="1"/>
      <protection hidden="1"/>
    </xf>
    <xf numFmtId="0" fontId="6" fillId="0" borderId="6" xfId="0" applyFont="1" applyBorder="1" applyAlignment="1" applyProtection="1">
      <alignment horizontal="center" vertical="center" wrapText="1"/>
      <protection hidden="1"/>
    </xf>
    <xf numFmtId="0" fontId="6" fillId="4" borderId="11" xfId="2" applyFont="1" applyFill="1" applyBorder="1" applyAlignment="1" applyProtection="1">
      <alignment horizontal="center" vertical="center"/>
      <protection hidden="1"/>
    </xf>
    <xf numFmtId="0" fontId="6" fillId="0" borderId="11" xfId="0" applyFont="1" applyBorder="1" applyAlignment="1" applyProtection="1">
      <alignment horizontal="center" vertical="center"/>
      <protection hidden="1"/>
    </xf>
    <xf numFmtId="0" fontId="6" fillId="3" borderId="24" xfId="2" applyFont="1" applyFill="1" applyBorder="1" applyAlignment="1" applyProtection="1">
      <alignment horizontal="left" vertical="center" wrapText="1"/>
      <protection hidden="1"/>
    </xf>
    <xf numFmtId="0" fontId="6" fillId="3" borderId="25" xfId="2" applyFont="1" applyFill="1" applyBorder="1" applyAlignment="1" applyProtection="1">
      <alignment horizontal="left" vertical="center" wrapText="1"/>
      <protection hidden="1"/>
    </xf>
    <xf numFmtId="0" fontId="3" fillId="0" borderId="0" xfId="2" applyFont="1" applyFill="1" applyBorder="1" applyAlignment="1" applyProtection="1">
      <alignment horizontal="left" vertical="center"/>
      <protection hidden="1"/>
    </xf>
    <xf numFmtId="0" fontId="6" fillId="3" borderId="24" xfId="2" applyFont="1" applyFill="1" applyBorder="1" applyAlignment="1" applyProtection="1">
      <alignment horizontal="center" vertical="center" wrapText="1"/>
      <protection hidden="1"/>
    </xf>
    <xf numFmtId="0" fontId="6" fillId="3" borderId="25" xfId="2" applyFont="1" applyFill="1" applyBorder="1" applyAlignment="1" applyProtection="1">
      <alignment horizontal="center" vertical="center" wrapText="1"/>
      <protection hidden="1"/>
    </xf>
    <xf numFmtId="0" fontId="6" fillId="3" borderId="26" xfId="2" applyFont="1" applyFill="1" applyBorder="1" applyAlignment="1" applyProtection="1">
      <alignment horizontal="center" vertical="center" wrapText="1"/>
      <protection hidden="1"/>
    </xf>
    <xf numFmtId="0" fontId="7" fillId="3" borderId="27" xfId="2" applyFont="1" applyFill="1" applyBorder="1" applyAlignment="1" applyProtection="1">
      <alignment horizontal="center" vertical="center"/>
      <protection hidden="1"/>
    </xf>
    <xf numFmtId="0" fontId="7" fillId="3" borderId="28" xfId="2" applyFont="1" applyFill="1" applyBorder="1" applyAlignment="1" applyProtection="1">
      <alignment horizontal="center" vertical="center"/>
      <protection hidden="1"/>
    </xf>
    <xf numFmtId="0" fontId="7" fillId="3" borderId="24" xfId="2" applyFont="1" applyFill="1" applyBorder="1" applyAlignment="1" applyProtection="1">
      <alignment horizontal="center" vertical="center"/>
      <protection hidden="1"/>
    </xf>
    <xf numFmtId="0" fontId="7" fillId="3" borderId="26" xfId="2" applyFont="1" applyFill="1" applyBorder="1" applyAlignment="1" applyProtection="1">
      <alignment horizontal="center" vertical="center"/>
      <protection hidden="1"/>
    </xf>
    <xf numFmtId="0" fontId="6" fillId="4" borderId="11" xfId="2" applyFont="1" applyFill="1" applyBorder="1" applyAlignment="1" applyProtection="1">
      <alignment horizontal="center" vertical="center" wrapText="1"/>
      <protection hidden="1"/>
    </xf>
    <xf numFmtId="0" fontId="6" fillId="0" borderId="11" xfId="0" applyFont="1" applyBorder="1" applyAlignment="1" applyProtection="1">
      <alignment horizontal="center" vertical="center" wrapText="1"/>
      <protection hidden="1"/>
    </xf>
    <xf numFmtId="0" fontId="6" fillId="4" borderId="30" xfId="2" applyFont="1" applyFill="1" applyBorder="1" applyAlignment="1" applyProtection="1">
      <alignment horizontal="center" vertical="center" wrapText="1"/>
      <protection hidden="1"/>
    </xf>
    <xf numFmtId="0" fontId="6" fillId="4" borderId="12" xfId="2" applyFont="1" applyFill="1" applyBorder="1" applyAlignment="1" applyProtection="1">
      <alignment horizontal="center" vertical="center" wrapText="1"/>
      <protection hidden="1"/>
    </xf>
    <xf numFmtId="0" fontId="6" fillId="3" borderId="31" xfId="2" applyFont="1" applyFill="1" applyBorder="1" applyAlignment="1" applyProtection="1">
      <alignment horizontal="center" vertical="center" wrapText="1"/>
      <protection hidden="1"/>
    </xf>
    <xf numFmtId="0" fontId="6" fillId="3" borderId="34" xfId="2" applyFont="1" applyFill="1" applyBorder="1" applyAlignment="1" applyProtection="1">
      <alignment horizontal="center" vertical="center" wrapText="1"/>
      <protection hidden="1"/>
    </xf>
    <xf numFmtId="0" fontId="3" fillId="0" borderId="0" xfId="2" applyFont="1" applyFill="1" applyBorder="1" applyAlignment="1" applyProtection="1">
      <alignment horizontal="left" vertical="center" wrapText="1"/>
      <protection hidden="1"/>
    </xf>
    <xf numFmtId="0" fontId="19" fillId="0" borderId="0" xfId="2" applyFont="1" applyFill="1" applyBorder="1" applyAlignment="1" applyProtection="1">
      <alignment horizontal="left" vertical="center" wrapText="1"/>
      <protection hidden="1"/>
    </xf>
  </cellXfs>
  <cellStyles count="7">
    <cellStyle name="Hipervínculo" xfId="4" builtinId="8"/>
    <cellStyle name="Millares" xfId="5" builtinId="3"/>
    <cellStyle name="Millares 5" xfId="6"/>
    <cellStyle name="Millares 8" xfId="3"/>
    <cellStyle name="Normal" xfId="0" builtinId="0"/>
    <cellStyle name="Normal 2" xfId="2"/>
    <cellStyle name="Porcentaje"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info%20zonas%20de%20frontera/info%20de%20precios/09%20Septiembre/ZF%20PRECIOS%2028%20de%20AGOSTO%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RIFAS HISTORICO POLIDUCTO"/>
      <sheetName val="Rubros"/>
      <sheetName val="EXTRA OXIGENADA"/>
      <sheetName val="BIODIESEL"/>
      <sheetName val="COMBUSTIBLES "/>
      <sheetName val="CORRIENTE OXIGENADA"/>
      <sheetName val="OTROS DPTOS - BASE"/>
      <sheetName val="NORTEDESANTANDER - BASE"/>
      <sheetName val="NARIÑO-PUTUMAYO - BASE"/>
      <sheetName val="RESOLUCION ZF"/>
      <sheetName val="AMAZONAS -  BASE"/>
      <sheetName val="GUAJIRA - BASE"/>
      <sheetName val="RESOLUCION NORTEDESANTANDER"/>
      <sheetName val="RES ALGUNAS ZONAS"/>
      <sheetName val="NORTESANTANDER"/>
      <sheetName val="AMAZONAS"/>
      <sheetName val="NARIÑO"/>
      <sheetName val="PUTUMAYO"/>
      <sheetName val="ARAUCA"/>
      <sheetName val="BOYACA"/>
      <sheetName val="GUAINIA"/>
      <sheetName val="VICHADA"/>
      <sheetName val="GUAJIRA"/>
      <sheetName val="CESAR"/>
      <sheetName val="CHOCO"/>
      <sheetName val="VAUPES"/>
      <sheetName val="ELECTROCOMBUSTIBLE"/>
    </sheetNames>
    <sheetDataSet>
      <sheetData sheetId="0"/>
      <sheetData sheetId="1">
        <row r="19">
          <cell r="K19">
            <v>18.582266130890762</v>
          </cell>
          <cell r="L19">
            <v>18.582266130890762</v>
          </cell>
        </row>
        <row r="41">
          <cell r="Q41">
            <v>7.2353380000000005</v>
          </cell>
          <cell r="R41">
            <v>7.2353380000000005</v>
          </cell>
          <cell r="T41">
            <v>7.2353380000000005</v>
          </cell>
        </row>
      </sheetData>
      <sheetData sheetId="2">
        <row r="7">
          <cell r="B7">
            <v>7832.84</v>
          </cell>
          <cell r="D7">
            <v>4886.2299999999996</v>
          </cell>
          <cell r="E7">
            <v>4950.28</v>
          </cell>
        </row>
        <row r="8">
          <cell r="D8">
            <v>7.2405999999999997</v>
          </cell>
          <cell r="E8">
            <v>7.2405999999999997</v>
          </cell>
        </row>
        <row r="11">
          <cell r="D11">
            <v>1614.07</v>
          </cell>
          <cell r="E11">
            <v>1578.98</v>
          </cell>
        </row>
      </sheetData>
      <sheetData sheetId="3">
        <row r="10">
          <cell r="H10">
            <v>4546.68</v>
          </cell>
        </row>
        <row r="11">
          <cell r="H11">
            <v>1092.21</v>
          </cell>
        </row>
        <row r="15">
          <cell r="H15">
            <v>71.510000000000005</v>
          </cell>
        </row>
      </sheetData>
      <sheetData sheetId="4">
        <row r="7">
          <cell r="B7">
            <v>3739.23</v>
          </cell>
          <cell r="C7">
            <v>4630</v>
          </cell>
        </row>
        <row r="10">
          <cell r="C10">
            <v>71.510000000000005</v>
          </cell>
          <cell r="D10">
            <v>71.510000000000005</v>
          </cell>
        </row>
        <row r="11">
          <cell r="B11">
            <v>1213.5675225081191</v>
          </cell>
        </row>
      </sheetData>
      <sheetData sheetId="5">
        <row r="10">
          <cell r="D10">
            <v>4066.7200000000003</v>
          </cell>
          <cell r="E10">
            <v>4148.59</v>
          </cell>
        </row>
        <row r="11">
          <cell r="D11">
            <v>1116.4821207074697</v>
          </cell>
          <cell r="E11">
            <v>1092.2107702573071</v>
          </cell>
        </row>
        <row r="15">
          <cell r="D15">
            <v>71.510000000000005</v>
          </cell>
        </row>
      </sheetData>
      <sheetData sheetId="6">
        <row r="2">
          <cell r="C2">
            <v>3422.1432960000002</v>
          </cell>
        </row>
      </sheetData>
      <sheetData sheetId="7"/>
      <sheetData sheetId="8">
        <row r="6">
          <cell r="C6">
            <v>3774.9990323200004</v>
          </cell>
          <cell r="D6">
            <v>3863.2129664000004</v>
          </cell>
          <cell r="H6">
            <v>3988.2458879000001</v>
          </cell>
        </row>
      </sheetData>
      <sheetData sheetId="9"/>
      <sheetData sheetId="10"/>
      <sheetData sheetId="11"/>
      <sheetData sheetId="12"/>
      <sheetData sheetId="13"/>
      <sheetData sheetId="14"/>
      <sheetData sheetId="15">
        <row r="1">
          <cell r="B1" t="str">
            <v>Vigencia: 28 de agosto; 00:00horas</v>
          </cell>
        </row>
      </sheetData>
      <sheetData sheetId="16"/>
      <sheetData sheetId="17"/>
      <sheetData sheetId="18"/>
      <sheetData sheetId="19"/>
      <sheetData sheetId="20"/>
      <sheetData sheetId="21"/>
      <sheetData sheetId="22"/>
      <sheetData sheetId="23"/>
      <sheetData sheetId="24"/>
      <sheetData sheetId="25"/>
      <sheetData sheetId="26"/>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workbookViewId="0">
      <selection activeCell="E13" sqref="E13"/>
    </sheetView>
  </sheetViews>
  <sheetFormatPr baseColWidth="10" defaultRowHeight="12.75" x14ac:dyDescent="0.25"/>
  <cols>
    <col min="1" max="1" width="8" style="1" customWidth="1"/>
    <col min="2" max="2" width="51" style="2" customWidth="1"/>
    <col min="3" max="3" width="16.5703125" style="2" bestFit="1" customWidth="1"/>
    <col min="4" max="4" width="19.85546875" style="2" hidden="1" customWidth="1"/>
    <col min="5" max="5" width="20.42578125" style="2" bestFit="1" customWidth="1"/>
    <col min="6" max="6" width="15.7109375" style="2" customWidth="1"/>
    <col min="7" max="7" width="20.42578125" style="2" hidden="1" customWidth="1"/>
    <col min="8" max="8" width="16.5703125" style="2" bestFit="1" customWidth="1"/>
    <col min="9" max="9" width="20" style="2" hidden="1" customWidth="1"/>
    <col min="10" max="10" width="20.42578125" style="2" bestFit="1" customWidth="1"/>
    <col min="11" max="11" width="12.7109375" style="2" bestFit="1" customWidth="1"/>
    <col min="12" max="12" width="18" style="2" hidden="1" customWidth="1"/>
    <col min="13" max="16384" width="11.42578125" style="1"/>
  </cols>
  <sheetData>
    <row r="1" spans="1:12" x14ac:dyDescent="0.25">
      <c r="B1" s="2" t="s">
        <v>0</v>
      </c>
    </row>
    <row r="2" spans="1:12" s="5" customFormat="1" x14ac:dyDescent="0.25">
      <c r="A2" s="3" t="s">
        <v>1</v>
      </c>
      <c r="B2" s="4"/>
      <c r="C2" s="4"/>
      <c r="D2" s="4"/>
      <c r="E2" s="4"/>
      <c r="F2" s="4"/>
      <c r="G2" s="4"/>
      <c r="H2" s="4"/>
      <c r="I2" s="4"/>
      <c r="J2" s="4"/>
      <c r="K2" s="4"/>
      <c r="L2" s="4"/>
    </row>
    <row r="3" spans="1:12" s="5" customFormat="1" x14ac:dyDescent="0.25">
      <c r="A3" s="3"/>
      <c r="B3" s="4"/>
      <c r="C3" s="4"/>
      <c r="D3" s="4"/>
      <c r="E3" s="4"/>
      <c r="F3" s="4"/>
      <c r="G3" s="4"/>
      <c r="H3" s="4"/>
      <c r="I3" s="4"/>
      <c r="J3" s="4"/>
      <c r="K3" s="4"/>
      <c r="L3" s="4"/>
    </row>
    <row r="4" spans="1:12" s="5" customFormat="1" ht="15" x14ac:dyDescent="0.25">
      <c r="A4" s="3"/>
      <c r="B4" s="6" t="s">
        <v>2</v>
      </c>
      <c r="C4" s="7"/>
      <c r="D4" s="7"/>
      <c r="E4" s="7"/>
      <c r="F4" s="8"/>
      <c r="G4" s="8"/>
      <c r="H4" s="8"/>
      <c r="I4" s="8"/>
      <c r="J4" s="8"/>
      <c r="K4" s="4"/>
      <c r="L4" s="4"/>
    </row>
    <row r="5" spans="1:12" s="5" customFormat="1" ht="13.5" thickBot="1" x14ac:dyDescent="0.3">
      <c r="A5" s="3"/>
      <c r="B5" s="4"/>
      <c r="C5" s="4"/>
      <c r="D5" s="4"/>
      <c r="E5" s="4"/>
      <c r="F5" s="4"/>
      <c r="G5" s="4"/>
      <c r="H5" s="4"/>
      <c r="I5" s="4"/>
      <c r="J5" s="4"/>
      <c r="K5" s="4"/>
      <c r="L5" s="4"/>
    </row>
    <row r="6" spans="1:12" s="5" customFormat="1" ht="15" customHeight="1" thickTop="1" x14ac:dyDescent="0.25">
      <c r="A6" s="9"/>
      <c r="B6" s="10" t="s">
        <v>3</v>
      </c>
      <c r="C6" s="125" t="s">
        <v>4</v>
      </c>
      <c r="D6" s="126"/>
      <c r="E6" s="126"/>
      <c r="F6" s="126"/>
      <c r="G6" s="127"/>
      <c r="H6" s="125" t="s">
        <v>5</v>
      </c>
      <c r="I6" s="126"/>
      <c r="J6" s="126"/>
      <c r="K6" s="126"/>
      <c r="L6" s="127"/>
    </row>
    <row r="7" spans="1:12" s="5" customFormat="1" ht="33" customHeight="1" x14ac:dyDescent="0.25">
      <c r="A7" s="11"/>
      <c r="B7" s="12" t="s">
        <v>6</v>
      </c>
      <c r="C7" s="128"/>
      <c r="D7" s="129"/>
      <c r="E7" s="129"/>
      <c r="F7" s="129"/>
      <c r="G7" s="130"/>
      <c r="H7" s="128"/>
      <c r="I7" s="129"/>
      <c r="J7" s="129"/>
      <c r="K7" s="129"/>
      <c r="L7" s="130"/>
    </row>
    <row r="8" spans="1:12" s="17" customFormat="1" ht="30" customHeight="1" x14ac:dyDescent="0.25">
      <c r="A8" s="131" t="s">
        <v>7</v>
      </c>
      <c r="B8" s="133" t="s">
        <v>8</v>
      </c>
      <c r="C8" s="13" t="s">
        <v>9</v>
      </c>
      <c r="D8" s="13" t="s">
        <v>9</v>
      </c>
      <c r="E8" s="14" t="s">
        <v>10</v>
      </c>
      <c r="F8" s="15" t="s">
        <v>11</v>
      </c>
      <c r="G8" s="15" t="s">
        <v>11</v>
      </c>
      <c r="H8" s="16" t="s">
        <v>9</v>
      </c>
      <c r="I8" s="13" t="s">
        <v>9</v>
      </c>
      <c r="J8" s="14" t="s">
        <v>10</v>
      </c>
      <c r="K8" s="15" t="s">
        <v>11</v>
      </c>
      <c r="L8" s="15" t="s">
        <v>12</v>
      </c>
    </row>
    <row r="9" spans="1:12" s="17" customFormat="1" x14ac:dyDescent="0.25">
      <c r="A9" s="131"/>
      <c r="B9" s="133"/>
      <c r="C9" s="18">
        <v>0.08</v>
      </c>
      <c r="D9" s="19">
        <v>0.1</v>
      </c>
      <c r="E9" s="20">
        <v>0.1</v>
      </c>
      <c r="F9" s="18">
        <v>0.08</v>
      </c>
      <c r="G9" s="19">
        <v>0.1</v>
      </c>
      <c r="H9" s="18">
        <v>0.08</v>
      </c>
      <c r="I9" s="19">
        <v>0.1</v>
      </c>
      <c r="J9" s="20">
        <v>0.1</v>
      </c>
      <c r="K9" s="18">
        <v>0.08</v>
      </c>
      <c r="L9" s="19">
        <v>0.1</v>
      </c>
    </row>
    <row r="10" spans="1:12" s="17" customFormat="1" x14ac:dyDescent="0.25">
      <c r="A10" s="132"/>
      <c r="B10" s="134"/>
      <c r="C10" s="21" t="s">
        <v>13</v>
      </c>
      <c r="D10" s="21" t="s">
        <v>13</v>
      </c>
      <c r="E10" s="22" t="s">
        <v>13</v>
      </c>
      <c r="F10" s="23" t="s">
        <v>13</v>
      </c>
      <c r="G10" s="23" t="s">
        <v>13</v>
      </c>
      <c r="H10" s="24" t="s">
        <v>13</v>
      </c>
      <c r="I10" s="21" t="s">
        <v>13</v>
      </c>
      <c r="J10" s="22" t="s">
        <v>13</v>
      </c>
      <c r="K10" s="23" t="s">
        <v>13</v>
      </c>
      <c r="L10" s="23" t="s">
        <v>13</v>
      </c>
    </row>
    <row r="11" spans="1:12" ht="15" customHeight="1" x14ac:dyDescent="0.25">
      <c r="A11" s="25" t="s">
        <v>14</v>
      </c>
      <c r="B11" s="26" t="s">
        <v>15</v>
      </c>
      <c r="C11" s="27">
        <v>3601.1483403560401</v>
      </c>
      <c r="D11" s="27">
        <v>3712.8155503482999</v>
      </c>
      <c r="E11" s="28">
        <v>3830.5894553900007</v>
      </c>
      <c r="F11" s="29">
        <v>5069.0272000000004</v>
      </c>
      <c r="G11" s="29">
        <v>5148.7839999999997</v>
      </c>
      <c r="H11" s="29">
        <v>4177.8</v>
      </c>
      <c r="I11" s="27">
        <v>4276.92</v>
      </c>
      <c r="J11" s="28">
        <v>4756.51</v>
      </c>
      <c r="K11" s="29">
        <v>5069.03</v>
      </c>
      <c r="L11" s="29">
        <v>5148.78</v>
      </c>
    </row>
    <row r="12" spans="1:12" ht="15" customHeight="1" x14ac:dyDescent="0.25">
      <c r="A12" s="25" t="s">
        <v>16</v>
      </c>
      <c r="B12" s="26" t="s">
        <v>17</v>
      </c>
      <c r="C12" s="30" t="s">
        <v>18</v>
      </c>
      <c r="D12" s="30" t="s">
        <v>18</v>
      </c>
      <c r="E12" s="31" t="s">
        <v>18</v>
      </c>
      <c r="F12" s="32" t="s">
        <v>18</v>
      </c>
      <c r="G12" s="32" t="s">
        <v>18</v>
      </c>
      <c r="H12" s="32">
        <v>1045.6889769668162</v>
      </c>
      <c r="I12" s="30">
        <v>1022.9566079023201</v>
      </c>
      <c r="J12" s="28">
        <v>1022.96</v>
      </c>
      <c r="K12" s="29">
        <v>1511.73</v>
      </c>
      <c r="L12" s="29">
        <v>1478.87</v>
      </c>
    </row>
    <row r="13" spans="1:12" ht="15" customHeight="1" x14ac:dyDescent="0.25">
      <c r="A13" s="25" t="s">
        <v>19</v>
      </c>
      <c r="B13" s="26" t="s">
        <v>20</v>
      </c>
      <c r="C13" s="33" t="s">
        <v>21</v>
      </c>
      <c r="D13" s="33" t="s">
        <v>21</v>
      </c>
      <c r="E13" s="34" t="s">
        <v>21</v>
      </c>
      <c r="F13" s="32" t="s">
        <v>21</v>
      </c>
      <c r="G13" s="32" t="s">
        <v>21</v>
      </c>
      <c r="H13" s="32" t="s">
        <v>21</v>
      </c>
      <c r="I13" s="33" t="s">
        <v>21</v>
      </c>
      <c r="J13" s="34" t="s">
        <v>21</v>
      </c>
      <c r="K13" s="32" t="s">
        <v>21</v>
      </c>
      <c r="L13" s="32" t="s">
        <v>21</v>
      </c>
    </row>
    <row r="14" spans="1:12" ht="15" customHeight="1" x14ac:dyDescent="0.25">
      <c r="A14" s="25" t="s">
        <v>22</v>
      </c>
      <c r="B14" s="26" t="s">
        <v>23</v>
      </c>
      <c r="C14" s="27">
        <v>17.404014358800001</v>
      </c>
      <c r="D14" s="27">
        <v>16.789518000000001</v>
      </c>
      <c r="E14" s="28">
        <v>17.404014358800001</v>
      </c>
      <c r="F14" s="29">
        <v>17.404014358800001</v>
      </c>
      <c r="G14" s="29">
        <v>16.789518000000001</v>
      </c>
      <c r="H14" s="29">
        <v>17.404014358800001</v>
      </c>
      <c r="I14" s="27">
        <v>17.404014358800001</v>
      </c>
      <c r="J14" s="28">
        <v>17.404014358800001</v>
      </c>
      <c r="K14" s="29">
        <v>17.404014358800001</v>
      </c>
      <c r="L14" s="29">
        <v>17.404014358800001</v>
      </c>
    </row>
    <row r="15" spans="1:12" ht="15" customHeight="1" x14ac:dyDescent="0.25">
      <c r="A15" s="25" t="s">
        <v>24</v>
      </c>
      <c r="B15" s="35" t="s">
        <v>25</v>
      </c>
      <c r="C15" s="27">
        <v>7.2353380000000005</v>
      </c>
      <c r="D15" s="27">
        <v>7.2353380000000005</v>
      </c>
      <c r="E15" s="28">
        <v>7.2353380000000005</v>
      </c>
      <c r="F15" s="29">
        <v>7.2405999999999997</v>
      </c>
      <c r="G15" s="29">
        <v>7.2405999999999997</v>
      </c>
      <c r="H15" s="29">
        <v>7.2353380000000005</v>
      </c>
      <c r="I15" s="27">
        <v>7.2353380000000005</v>
      </c>
      <c r="J15" s="28">
        <v>7.2353380000000005</v>
      </c>
      <c r="K15" s="29">
        <v>7.2405999999999997</v>
      </c>
      <c r="L15" s="29">
        <v>7.2405999999999997</v>
      </c>
    </row>
    <row r="16" spans="1:12" ht="15" customHeight="1" x14ac:dyDescent="0.25">
      <c r="A16" s="25"/>
      <c r="B16" s="26" t="s">
        <v>26</v>
      </c>
      <c r="C16" s="27">
        <v>71.510000000000005</v>
      </c>
      <c r="D16" s="27">
        <v>71.510000000000005</v>
      </c>
      <c r="E16" s="28">
        <v>71.510000000000005</v>
      </c>
      <c r="F16" s="29">
        <v>71.510000000000005</v>
      </c>
      <c r="G16" s="29">
        <v>71.510000000000005</v>
      </c>
      <c r="H16" s="29">
        <v>71.510000000000005</v>
      </c>
      <c r="I16" s="27">
        <v>71.510000000000005</v>
      </c>
      <c r="J16" s="28">
        <v>71.510000000000005</v>
      </c>
      <c r="K16" s="29">
        <v>71.510000000000005</v>
      </c>
      <c r="L16" s="29">
        <v>71.510000000000005</v>
      </c>
    </row>
    <row r="17" spans="1:13" ht="15" customHeight="1" x14ac:dyDescent="0.25">
      <c r="A17" s="36" t="s">
        <v>27</v>
      </c>
      <c r="B17" s="37" t="s">
        <v>28</v>
      </c>
      <c r="C17" s="38">
        <v>3697.2976927148402</v>
      </c>
      <c r="D17" s="38">
        <v>3808.3504063483001</v>
      </c>
      <c r="E17" s="39">
        <v>3926.7388077488008</v>
      </c>
      <c r="F17" s="40">
        <v>5165.1818143588007</v>
      </c>
      <c r="G17" s="40">
        <v>5244.3241179999995</v>
      </c>
      <c r="H17" s="40">
        <v>5319.6383293256167</v>
      </c>
      <c r="I17" s="38">
        <v>5396.0259602611204</v>
      </c>
      <c r="J17" s="39">
        <v>5875.6193523588008</v>
      </c>
      <c r="K17" s="40">
        <v>6676.9146143588005</v>
      </c>
      <c r="L17" s="40">
        <v>6723.8046143587999</v>
      </c>
    </row>
    <row r="18" spans="1:13" ht="15" customHeight="1" x14ac:dyDescent="0.25">
      <c r="A18" s="25" t="s">
        <v>29</v>
      </c>
      <c r="B18" s="26" t="s">
        <v>30</v>
      </c>
      <c r="C18" s="27" t="s">
        <v>31</v>
      </c>
      <c r="D18" s="27" t="s">
        <v>31</v>
      </c>
      <c r="E18" s="28" t="s">
        <v>31</v>
      </c>
      <c r="F18" s="29" t="s">
        <v>32</v>
      </c>
      <c r="G18" s="29" t="s">
        <v>32</v>
      </c>
      <c r="H18" s="29" t="s">
        <v>31</v>
      </c>
      <c r="I18" s="27" t="s">
        <v>31</v>
      </c>
      <c r="J18" s="28" t="s">
        <v>31</v>
      </c>
      <c r="K18" s="29" t="s">
        <v>32</v>
      </c>
      <c r="L18" s="29" t="s">
        <v>32</v>
      </c>
    </row>
    <row r="19" spans="1:13" ht="15" customHeight="1" x14ac:dyDescent="0.25">
      <c r="A19" s="25" t="s">
        <v>33</v>
      </c>
      <c r="B19" s="26" t="s">
        <v>34</v>
      </c>
      <c r="C19" s="33" t="s">
        <v>35</v>
      </c>
      <c r="D19" s="33" t="s">
        <v>35</v>
      </c>
      <c r="E19" s="34" t="s">
        <v>35</v>
      </c>
      <c r="F19" s="32" t="s">
        <v>35</v>
      </c>
      <c r="G19" s="32" t="s">
        <v>35</v>
      </c>
      <c r="H19" s="32" t="s">
        <v>35</v>
      </c>
      <c r="I19" s="33" t="s">
        <v>35</v>
      </c>
      <c r="J19" s="34" t="s">
        <v>35</v>
      </c>
      <c r="K19" s="32" t="s">
        <v>35</v>
      </c>
      <c r="L19" s="32" t="s">
        <v>35</v>
      </c>
    </row>
    <row r="20" spans="1:13" ht="15" customHeight="1" x14ac:dyDescent="0.25">
      <c r="A20" s="25" t="s">
        <v>36</v>
      </c>
      <c r="B20" s="26" t="s">
        <v>37</v>
      </c>
      <c r="C20" s="27" t="s">
        <v>38</v>
      </c>
      <c r="D20" s="27" t="s">
        <v>38</v>
      </c>
      <c r="E20" s="28" t="s">
        <v>38</v>
      </c>
      <c r="F20" s="29" t="s">
        <v>38</v>
      </c>
      <c r="G20" s="29" t="s">
        <v>38</v>
      </c>
      <c r="H20" s="29" t="s">
        <v>38</v>
      </c>
      <c r="I20" s="27" t="s">
        <v>38</v>
      </c>
      <c r="J20" s="28" t="s">
        <v>38</v>
      </c>
      <c r="K20" s="29" t="s">
        <v>38</v>
      </c>
      <c r="L20" s="29" t="s">
        <v>38</v>
      </c>
    </row>
    <row r="21" spans="1:13" ht="15" customHeight="1" x14ac:dyDescent="0.25">
      <c r="A21" s="36" t="s">
        <v>39</v>
      </c>
      <c r="B21" s="37" t="s">
        <v>40</v>
      </c>
      <c r="C21" s="38">
        <v>3697.2976927148402</v>
      </c>
      <c r="D21" s="38">
        <v>3808.3504063483001</v>
      </c>
      <c r="E21" s="39">
        <v>3926.7388077488008</v>
      </c>
      <c r="F21" s="40">
        <v>5165.1818143588007</v>
      </c>
      <c r="G21" s="40">
        <v>5244.3241179999995</v>
      </c>
      <c r="H21" s="40">
        <v>5319.6383293256167</v>
      </c>
      <c r="I21" s="38">
        <v>5396.0259602611204</v>
      </c>
      <c r="J21" s="39">
        <v>5875.6193523588008</v>
      </c>
      <c r="K21" s="40">
        <v>6676.9146143588005</v>
      </c>
      <c r="L21" s="40">
        <v>6723.8046143587999</v>
      </c>
    </row>
    <row r="22" spans="1:13" ht="15" customHeight="1" x14ac:dyDescent="0.25">
      <c r="A22" s="25" t="s">
        <v>41</v>
      </c>
      <c r="B22" s="26" t="s">
        <v>42</v>
      </c>
      <c r="C22" s="27" t="s">
        <v>31</v>
      </c>
      <c r="D22" s="27" t="s">
        <v>31</v>
      </c>
      <c r="E22" s="28" t="s">
        <v>31</v>
      </c>
      <c r="F22" s="29" t="s">
        <v>32</v>
      </c>
      <c r="G22" s="29" t="s">
        <v>32</v>
      </c>
      <c r="H22" s="29" t="s">
        <v>31</v>
      </c>
      <c r="I22" s="27" t="s">
        <v>31</v>
      </c>
      <c r="J22" s="28" t="s">
        <v>31</v>
      </c>
      <c r="K22" s="29" t="s">
        <v>32</v>
      </c>
      <c r="L22" s="29" t="s">
        <v>32</v>
      </c>
    </row>
    <row r="23" spans="1:13" ht="15" customHeight="1" x14ac:dyDescent="0.25">
      <c r="A23" s="25" t="s">
        <v>43</v>
      </c>
      <c r="B23" s="26" t="s">
        <v>44</v>
      </c>
      <c r="C23" s="33" t="s">
        <v>45</v>
      </c>
      <c r="D23" s="33" t="s">
        <v>45</v>
      </c>
      <c r="E23" s="34" t="s">
        <v>46</v>
      </c>
      <c r="F23" s="29" t="s">
        <v>45</v>
      </c>
      <c r="G23" s="29" t="s">
        <v>45</v>
      </c>
      <c r="H23" s="29" t="s">
        <v>45</v>
      </c>
      <c r="I23" s="33" t="s">
        <v>45</v>
      </c>
      <c r="J23" s="34" t="s">
        <v>46</v>
      </c>
      <c r="K23" s="29" t="s">
        <v>45</v>
      </c>
      <c r="L23" s="29" t="s">
        <v>45</v>
      </c>
    </row>
    <row r="24" spans="1:13" x14ac:dyDescent="0.25">
      <c r="A24" s="25" t="s">
        <v>47</v>
      </c>
      <c r="B24" s="26" t="s">
        <v>48</v>
      </c>
      <c r="C24" s="33" t="s">
        <v>49</v>
      </c>
      <c r="D24" s="33" t="s">
        <v>49</v>
      </c>
      <c r="E24" s="34" t="s">
        <v>49</v>
      </c>
      <c r="F24" s="32" t="s">
        <v>49</v>
      </c>
      <c r="G24" s="32" t="s">
        <v>49</v>
      </c>
      <c r="H24" s="32" t="s">
        <v>49</v>
      </c>
      <c r="I24" s="33" t="s">
        <v>49</v>
      </c>
      <c r="J24" s="34" t="s">
        <v>49</v>
      </c>
      <c r="K24" s="32" t="s">
        <v>49</v>
      </c>
      <c r="L24" s="32" t="s">
        <v>49</v>
      </c>
    </row>
    <row r="25" spans="1:13" ht="28.5" customHeight="1" thickBot="1" x14ac:dyDescent="0.3">
      <c r="A25" s="41" t="s">
        <v>50</v>
      </c>
      <c r="B25" s="42" t="s">
        <v>51</v>
      </c>
      <c r="C25" s="43"/>
      <c r="D25" s="43"/>
      <c r="E25" s="44"/>
      <c r="F25" s="45"/>
      <c r="G25" s="45"/>
      <c r="H25" s="45"/>
      <c r="I25" s="43"/>
      <c r="J25" s="44"/>
      <c r="K25" s="45"/>
      <c r="L25" s="45"/>
    </row>
    <row r="26" spans="1:13" s="49" customFormat="1" ht="13.5" thickTop="1" x14ac:dyDescent="0.25">
      <c r="A26" s="46"/>
      <c r="B26" s="47"/>
      <c r="C26" s="48"/>
      <c r="D26" s="48"/>
      <c r="E26" s="48"/>
      <c r="F26" s="48"/>
      <c r="G26" s="48"/>
      <c r="H26" s="48"/>
      <c r="I26" s="48"/>
      <c r="J26" s="48"/>
      <c r="K26" s="48"/>
      <c r="L26" s="48"/>
    </row>
    <row r="27" spans="1:13" s="52" customFormat="1" x14ac:dyDescent="0.25">
      <c r="A27" s="50"/>
      <c r="B27" s="124" t="s">
        <v>52</v>
      </c>
      <c r="C27" s="124"/>
      <c r="D27" s="124"/>
      <c r="E27" s="124"/>
      <c r="F27" s="124"/>
      <c r="G27" s="124"/>
      <c r="H27" s="124"/>
      <c r="I27" s="124"/>
      <c r="J27" s="124"/>
      <c r="K27" s="124"/>
      <c r="L27" s="51"/>
      <c r="M27" s="51"/>
    </row>
    <row r="28" spans="1:13" s="52" customFormat="1" ht="15" customHeight="1" x14ac:dyDescent="0.25">
      <c r="A28" s="53">
        <v>1</v>
      </c>
      <c r="B28" s="124" t="s">
        <v>53</v>
      </c>
      <c r="C28" s="124"/>
      <c r="D28" s="124"/>
      <c r="E28" s="124"/>
      <c r="F28" s="124"/>
      <c r="G28" s="124"/>
      <c r="H28" s="124"/>
      <c r="I28" s="54"/>
      <c r="J28" s="54"/>
      <c r="K28" s="54"/>
      <c r="L28" s="54"/>
      <c r="M28" s="51"/>
    </row>
    <row r="29" spans="1:13" s="52" customFormat="1" x14ac:dyDescent="0.25">
      <c r="A29" s="50" t="s">
        <v>21</v>
      </c>
      <c r="B29" s="54" t="s">
        <v>54</v>
      </c>
      <c r="C29" s="55"/>
      <c r="D29" s="55"/>
      <c r="E29" s="55"/>
      <c r="F29" s="55"/>
      <c r="G29" s="55"/>
      <c r="H29" s="55"/>
      <c r="I29" s="55"/>
      <c r="J29" s="55"/>
      <c r="K29" s="55"/>
      <c r="L29" s="55"/>
      <c r="M29" s="51"/>
    </row>
    <row r="30" spans="1:13" s="52" customFormat="1" ht="12.75" customHeight="1" x14ac:dyDescent="0.25">
      <c r="A30" s="50" t="s">
        <v>31</v>
      </c>
      <c r="B30" s="124" t="s">
        <v>55</v>
      </c>
      <c r="C30" s="124"/>
      <c r="D30" s="124"/>
      <c r="E30" s="124"/>
      <c r="F30" s="124"/>
      <c r="G30" s="124"/>
      <c r="H30" s="124"/>
      <c r="I30" s="124"/>
      <c r="J30" s="124"/>
      <c r="K30" s="124"/>
      <c r="L30" s="51"/>
      <c r="M30" s="51"/>
    </row>
    <row r="31" spans="1:13" s="52" customFormat="1" ht="12.75" customHeight="1" x14ac:dyDescent="0.25">
      <c r="A31" s="56" t="s">
        <v>32</v>
      </c>
      <c r="B31" s="124" t="s">
        <v>56</v>
      </c>
      <c r="C31" s="124"/>
      <c r="D31" s="124"/>
      <c r="E31" s="124"/>
      <c r="F31" s="124"/>
      <c r="G31" s="124"/>
      <c r="H31" s="124"/>
      <c r="I31" s="124"/>
      <c r="J31" s="124"/>
      <c r="K31" s="124"/>
      <c r="L31" s="51"/>
      <c r="M31" s="51"/>
    </row>
    <row r="32" spans="1:13" s="52" customFormat="1" x14ac:dyDescent="0.25">
      <c r="A32" s="56" t="s">
        <v>35</v>
      </c>
      <c r="B32" s="124" t="s">
        <v>57</v>
      </c>
      <c r="C32" s="124"/>
      <c r="D32" s="124"/>
      <c r="E32" s="124"/>
      <c r="F32" s="124"/>
      <c r="G32" s="124"/>
      <c r="H32" s="124"/>
      <c r="I32" s="124"/>
      <c r="J32" s="124"/>
      <c r="K32" s="124"/>
      <c r="L32" s="51"/>
      <c r="M32" s="51"/>
    </row>
    <row r="33" spans="1:13" s="52" customFormat="1" x14ac:dyDescent="0.25">
      <c r="A33" s="56" t="s">
        <v>38</v>
      </c>
      <c r="B33" s="124" t="s">
        <v>58</v>
      </c>
      <c r="C33" s="124"/>
      <c r="D33" s="124"/>
      <c r="E33" s="124"/>
      <c r="F33" s="124"/>
      <c r="G33" s="124"/>
      <c r="H33" s="124"/>
      <c r="I33" s="124"/>
      <c r="J33" s="124"/>
      <c r="K33" s="124"/>
      <c r="L33" s="51"/>
      <c r="M33" s="51"/>
    </row>
    <row r="34" spans="1:13" s="52" customFormat="1" ht="12.75" customHeight="1" x14ac:dyDescent="0.25">
      <c r="A34" s="56" t="s">
        <v>45</v>
      </c>
      <c r="B34" s="124" t="s">
        <v>59</v>
      </c>
      <c r="C34" s="124"/>
      <c r="D34" s="124"/>
      <c r="E34" s="124"/>
      <c r="F34" s="124"/>
      <c r="G34" s="124"/>
      <c r="H34" s="124"/>
      <c r="I34" s="54"/>
      <c r="J34" s="57"/>
      <c r="K34" s="57"/>
      <c r="L34" s="57"/>
      <c r="M34" s="51"/>
    </row>
    <row r="35" spans="1:13" s="52" customFormat="1" x14ac:dyDescent="0.25">
      <c r="A35" s="56" t="s">
        <v>49</v>
      </c>
      <c r="B35" s="124" t="s">
        <v>60</v>
      </c>
      <c r="C35" s="124"/>
      <c r="D35" s="124"/>
      <c r="E35" s="124"/>
      <c r="F35" s="124"/>
      <c r="G35" s="124"/>
      <c r="H35" s="124"/>
      <c r="I35" s="124"/>
      <c r="J35" s="124"/>
      <c r="K35" s="124"/>
      <c r="L35" s="51"/>
      <c r="M35" s="51"/>
    </row>
    <row r="36" spans="1:13" s="52" customFormat="1" x14ac:dyDescent="0.25">
      <c r="B36" s="58" t="s">
        <v>61</v>
      </c>
      <c r="C36" s="59"/>
      <c r="D36" s="59"/>
      <c r="E36" s="59"/>
      <c r="F36" s="59"/>
      <c r="G36" s="59"/>
      <c r="H36" s="59"/>
      <c r="I36" s="59"/>
      <c r="J36" s="59"/>
      <c r="K36" s="59"/>
      <c r="L36" s="59"/>
    </row>
    <row r="37" spans="1:13" x14ac:dyDescent="0.25">
      <c r="B37" s="60"/>
      <c r="C37" s="60"/>
      <c r="D37" s="60"/>
      <c r="E37" s="60"/>
      <c r="F37" s="60"/>
      <c r="G37" s="60"/>
      <c r="H37" s="60"/>
      <c r="I37" s="60"/>
      <c r="J37" s="60"/>
      <c r="K37" s="60"/>
      <c r="L37" s="60"/>
    </row>
    <row r="39" spans="1:13" ht="91.5" customHeight="1" x14ac:dyDescent="0.25">
      <c r="A39" s="123" t="s">
        <v>62</v>
      </c>
      <c r="B39" s="123"/>
      <c r="C39" s="123"/>
      <c r="D39" s="123"/>
      <c r="E39" s="123"/>
      <c r="F39" s="123"/>
      <c r="G39" s="61"/>
    </row>
  </sheetData>
  <sheetProtection algorithmName="SHA-512" hashValue="an7qPsWkr1RzY/KBx8VOdwh18c1kx/gVE1cGcMSzd48gq1XV+1s+hW+uW8aiufSRkLAP45RWKyTGVLZ+ZU9LtQ==" saltValue="jZc9+v4mqtFCd3Vp6RDpbA==" spinCount="100000" sheet="1" objects="1" scenarios="1"/>
  <mergeCells count="13">
    <mergeCell ref="B28:H28"/>
    <mergeCell ref="C6:G7"/>
    <mergeCell ref="H6:L7"/>
    <mergeCell ref="A8:A10"/>
    <mergeCell ref="B8:B10"/>
    <mergeCell ref="B27:K27"/>
    <mergeCell ref="A39:F39"/>
    <mergeCell ref="B30:K30"/>
    <mergeCell ref="B31:K31"/>
    <mergeCell ref="B32:K32"/>
    <mergeCell ref="B33:K33"/>
    <mergeCell ref="B34:H34"/>
    <mergeCell ref="B35:K35"/>
  </mergeCells>
  <hyperlinks>
    <hyperlink ref="B36" location="Nota" display="Ver Nota Informativa"/>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120</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3322.4688640000004</v>
      </c>
      <c r="D11" s="27">
        <v>3672.5633548800001</v>
      </c>
      <c r="E11" s="27">
        <v>3760.0869776000009</v>
      </c>
      <c r="F11" s="28">
        <v>3864.8516192000002</v>
      </c>
      <c r="G11" s="29">
        <v>4939.8919999999998</v>
      </c>
      <c r="H11" s="29">
        <v>4999.8649999999998</v>
      </c>
      <c r="I11" s="29">
        <v>3630.32</v>
      </c>
      <c r="J11" s="29">
        <v>3955.7799999999997</v>
      </c>
      <c r="K11" s="27">
        <v>4037.16</v>
      </c>
      <c r="L11" s="28">
        <v>4544.4799999999996</v>
      </c>
      <c r="M11" s="29">
        <v>4939.8900000000003</v>
      </c>
      <c r="N11" s="29">
        <v>4999.87</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3419.7964681308913</v>
      </c>
      <c r="D17" s="38">
        <v>3769.890959010891</v>
      </c>
      <c r="E17" s="38">
        <v>3857.4145817308918</v>
      </c>
      <c r="F17" s="39">
        <v>3962.1792233308911</v>
      </c>
      <c r="G17" s="40">
        <v>5037.2248661308913</v>
      </c>
      <c r="H17" s="40">
        <v>5097.1978661308913</v>
      </c>
      <c r="I17" s="40">
        <v>4941.215126639011</v>
      </c>
      <c r="J17" s="40">
        <v>5169.5897248383617</v>
      </c>
      <c r="K17" s="38">
        <v>5226.6983743881983</v>
      </c>
      <c r="L17" s="39">
        <v>5734.0176041308914</v>
      </c>
      <c r="M17" s="40">
        <v>6651.2928661308915</v>
      </c>
      <c r="N17" s="40">
        <v>6676.1828661308919</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3419.7964681308913</v>
      </c>
      <c r="D21" s="38">
        <v>3769.890959010891</v>
      </c>
      <c r="E21" s="38">
        <v>3857.4145817308918</v>
      </c>
      <c r="F21" s="39">
        <v>3962.1792233308911</v>
      </c>
      <c r="G21" s="40">
        <v>5037.2248661308913</v>
      </c>
      <c r="H21" s="40">
        <v>5097.1978661308913</v>
      </c>
      <c r="I21" s="40">
        <v>4941.215126639011</v>
      </c>
      <c r="J21" s="40">
        <v>5169.5897248383617</v>
      </c>
      <c r="K21" s="38">
        <v>5226.6983743881983</v>
      </c>
      <c r="L21" s="39">
        <v>5734.0176041308914</v>
      </c>
      <c r="M21" s="40">
        <v>6651.2928661308915</v>
      </c>
      <c r="N21" s="40">
        <v>6676.1828661308919</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kDJ+B4rUnb+bF8fn5W9PQXhMGRE9e3WIRC2YkoXFbNjB4WKozEfPIg6G2XbMqZg+z1BwhmdIZzx4sD0SPqX+TA==" saltValue="6UyT3IegCEMQhJmqm2xRnw=="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121</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3322.4688640000004</v>
      </c>
      <c r="D11" s="27">
        <v>3672.5633548800001</v>
      </c>
      <c r="E11" s="27">
        <v>3760.0869776000009</v>
      </c>
      <c r="F11" s="28">
        <v>3864.8516192000002</v>
      </c>
      <c r="G11" s="29">
        <v>4939.8919999999998</v>
      </c>
      <c r="H11" s="29">
        <v>4999.8649999999998</v>
      </c>
      <c r="I11" s="29">
        <v>3630.32</v>
      </c>
      <c r="J11" s="29">
        <v>3955.7799999999997</v>
      </c>
      <c r="K11" s="27">
        <v>4037.16</v>
      </c>
      <c r="L11" s="28">
        <v>4544.4799999999996</v>
      </c>
      <c r="M11" s="29">
        <v>4939.8900000000003</v>
      </c>
      <c r="N11" s="29">
        <v>4999.87</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3419.7964681308913</v>
      </c>
      <c r="D17" s="38">
        <v>3769.890959010891</v>
      </c>
      <c r="E17" s="38">
        <v>3857.4145817308918</v>
      </c>
      <c r="F17" s="39">
        <v>3962.1792233308911</v>
      </c>
      <c r="G17" s="40">
        <v>5037.2248661308913</v>
      </c>
      <c r="H17" s="40">
        <v>5097.1978661308913</v>
      </c>
      <c r="I17" s="40">
        <v>4941.215126639011</v>
      </c>
      <c r="J17" s="40">
        <v>5169.5897248383617</v>
      </c>
      <c r="K17" s="38">
        <v>5226.6983743881983</v>
      </c>
      <c r="L17" s="39">
        <v>5734.0176041308914</v>
      </c>
      <c r="M17" s="40">
        <v>6651.2928661308915</v>
      </c>
      <c r="N17" s="40">
        <v>6676.1828661308919</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3419.7964681308913</v>
      </c>
      <c r="D21" s="38">
        <v>3769.890959010891</v>
      </c>
      <c r="E21" s="38">
        <v>3857.4145817308918</v>
      </c>
      <c r="F21" s="39">
        <v>3962.1792233308911</v>
      </c>
      <c r="G21" s="40">
        <v>5037.2248661308913</v>
      </c>
      <c r="H21" s="40">
        <v>5097.1978661308913</v>
      </c>
      <c r="I21" s="40">
        <v>4941.215126639011</v>
      </c>
      <c r="J21" s="40">
        <v>5169.5897248383617</v>
      </c>
      <c r="K21" s="38">
        <v>5226.6983743881983</v>
      </c>
      <c r="L21" s="39">
        <v>5734.0176041308914</v>
      </c>
      <c r="M21" s="40">
        <v>6651.2928661308915</v>
      </c>
      <c r="N21" s="40">
        <v>6676.1828661308919</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2tvX+U3kxcB/4mVp5mzia8fciuYnSudl0lvIMabFDpsAAM/yY0lSgfneAwbYHpMzprgaiRYdaDpRiQgWrmF7TQ==" saltValue="vOJG31VXGT9Q7l5ZA/Vmnw=="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122</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3322.4688640000004</v>
      </c>
      <c r="D11" s="27">
        <v>3672.5633548800001</v>
      </c>
      <c r="E11" s="27">
        <v>3760.0869776000009</v>
      </c>
      <c r="F11" s="28">
        <v>3864.8516192000002</v>
      </c>
      <c r="G11" s="29">
        <v>4939.8919999999998</v>
      </c>
      <c r="H11" s="29">
        <v>4999.8649999999998</v>
      </c>
      <c r="I11" s="29">
        <v>3630.32</v>
      </c>
      <c r="J11" s="29">
        <v>3955.7799999999997</v>
      </c>
      <c r="K11" s="27">
        <v>4037.16</v>
      </c>
      <c r="L11" s="28">
        <v>4544.4799999999996</v>
      </c>
      <c r="M11" s="29">
        <v>4939.8900000000003</v>
      </c>
      <c r="N11" s="29">
        <v>4999.87</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3419.7964681308913</v>
      </c>
      <c r="D17" s="38">
        <v>3769.890959010891</v>
      </c>
      <c r="E17" s="38">
        <v>3857.4145817308918</v>
      </c>
      <c r="F17" s="39">
        <v>3962.1792233308911</v>
      </c>
      <c r="G17" s="40">
        <v>5037.2248661308913</v>
      </c>
      <c r="H17" s="40">
        <v>5097.1978661308913</v>
      </c>
      <c r="I17" s="40">
        <v>4941.215126639011</v>
      </c>
      <c r="J17" s="40">
        <v>5169.5897248383617</v>
      </c>
      <c r="K17" s="38">
        <v>5226.6983743881983</v>
      </c>
      <c r="L17" s="39">
        <v>5734.0176041308914</v>
      </c>
      <c r="M17" s="40">
        <v>6651.2928661308915</v>
      </c>
      <c r="N17" s="40">
        <v>6676.1828661308919</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3419.7964681308913</v>
      </c>
      <c r="D21" s="38">
        <v>3769.890959010891</v>
      </c>
      <c r="E21" s="38">
        <v>3857.4145817308918</v>
      </c>
      <c r="F21" s="39">
        <v>3962.1792233308911</v>
      </c>
      <c r="G21" s="40">
        <v>5037.2248661308913</v>
      </c>
      <c r="H21" s="40">
        <v>5097.1978661308913</v>
      </c>
      <c r="I21" s="40">
        <v>4941.215126639011</v>
      </c>
      <c r="J21" s="40">
        <v>5169.5897248383617</v>
      </c>
      <c r="K21" s="38">
        <v>5226.6983743881983</v>
      </c>
      <c r="L21" s="39">
        <v>5734.0176041308914</v>
      </c>
      <c r="M21" s="40">
        <v>6651.2928661308915</v>
      </c>
      <c r="N21" s="40">
        <v>6676.1828661308919</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JY74JA2FfNq21W8lWNZWhoAevSvKnat8Ks7GeIoWhdF2he6NQn9CxVCVaCUp6TdOEAOi0XzIWjj4CBzkQoUUXQ==" saltValue="Qj06CRQi/7UijRwZaDSFmw=="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topLeftCell="B1" workbookViewId="0">
      <selection activeCell="B12" sqref="B12"/>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123</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3322.4688640000004</v>
      </c>
      <c r="D11" s="27">
        <v>3672.5633548800001</v>
      </c>
      <c r="E11" s="27">
        <v>3760.0869776000009</v>
      </c>
      <c r="F11" s="28">
        <v>3864.8516192000002</v>
      </c>
      <c r="G11" s="29">
        <v>4985.8919999999998</v>
      </c>
      <c r="H11" s="29">
        <v>5044.8649999999998</v>
      </c>
      <c r="I11" s="29">
        <v>3630.32</v>
      </c>
      <c r="J11" s="29">
        <v>3955.7799999999997</v>
      </c>
      <c r="K11" s="27">
        <v>4037.16</v>
      </c>
      <c r="L11" s="28">
        <v>4544.4799999999996</v>
      </c>
      <c r="M11" s="29">
        <v>4985.8900000000003</v>
      </c>
      <c r="N11" s="29">
        <v>5044.87</v>
      </c>
    </row>
    <row r="12" spans="1:14" ht="15" customHeight="1" x14ac:dyDescent="0.25">
      <c r="A12" s="25" t="s">
        <v>16</v>
      </c>
      <c r="B12" s="26"/>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3419.7964681308913</v>
      </c>
      <c r="D17" s="38">
        <v>3769.890959010891</v>
      </c>
      <c r="E17" s="38">
        <v>3857.4145817308918</v>
      </c>
      <c r="F17" s="39">
        <v>3962.1792233308911</v>
      </c>
      <c r="G17" s="40">
        <v>5083.2248661308913</v>
      </c>
      <c r="H17" s="40">
        <v>5142.1978661308913</v>
      </c>
      <c r="I17" s="40">
        <v>4941.215126639011</v>
      </c>
      <c r="J17" s="40">
        <v>5169.5897248383617</v>
      </c>
      <c r="K17" s="38">
        <v>5226.6983743881983</v>
      </c>
      <c r="L17" s="39">
        <v>5734.0176041308914</v>
      </c>
      <c r="M17" s="40">
        <v>6697.2928661308915</v>
      </c>
      <c r="N17" s="40">
        <v>6721.1828661308919</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3419.7964681308913</v>
      </c>
      <c r="D21" s="38">
        <v>3769.890959010891</v>
      </c>
      <c r="E21" s="38">
        <v>3857.4145817308918</v>
      </c>
      <c r="F21" s="39">
        <v>3962.1792233308911</v>
      </c>
      <c r="G21" s="40">
        <v>5083.2248661308913</v>
      </c>
      <c r="H21" s="40">
        <v>5142.1978661308913</v>
      </c>
      <c r="I21" s="40">
        <v>4941.215126639011</v>
      </c>
      <c r="J21" s="40">
        <v>5169.5897248383617</v>
      </c>
      <c r="K21" s="38">
        <v>5226.6983743881983</v>
      </c>
      <c r="L21" s="39">
        <v>5734.0176041308914</v>
      </c>
      <c r="M21" s="40">
        <v>6697.2928661308915</v>
      </c>
      <c r="N21" s="40">
        <v>6721.1828661308919</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klXlEz8c7FnLLHkdnwVIYFtL/0qgiPKjkS58slTjFeNYJM0NmY+eK+IO24OnJZPAeyi14+pvM4F59XpI9s2U2A==" saltValue="vV9NcGH6fsYhGXOuOueeIA=="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activeCell="B13" sqref="B13"/>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124</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3322.4688640000004</v>
      </c>
      <c r="D11" s="27">
        <v>3682.5001548800001</v>
      </c>
      <c r="E11" s="27">
        <v>3772.5079776000007</v>
      </c>
      <c r="F11" s="28">
        <v>3865.0001687000004</v>
      </c>
      <c r="G11" s="29">
        <v>4995.8288000000002</v>
      </c>
      <c r="H11" s="29">
        <v>5057.2860000000001</v>
      </c>
      <c r="I11" s="29">
        <v>3630.32</v>
      </c>
      <c r="J11" s="29">
        <v>3965.72</v>
      </c>
      <c r="K11" s="27">
        <v>4049.58</v>
      </c>
      <c r="L11" s="28">
        <v>4408.22</v>
      </c>
      <c r="M11" s="29">
        <v>4995.83</v>
      </c>
      <c r="N11" s="29">
        <v>5057.29</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3419.7964681308913</v>
      </c>
      <c r="D17" s="38">
        <v>3779.827759010891</v>
      </c>
      <c r="E17" s="38">
        <v>3869.8355817308916</v>
      </c>
      <c r="F17" s="39">
        <v>3962.3277728308913</v>
      </c>
      <c r="G17" s="40">
        <v>5093.1616661308917</v>
      </c>
      <c r="H17" s="40">
        <v>5154.6188661308915</v>
      </c>
      <c r="I17" s="40">
        <v>4941.215126639011</v>
      </c>
      <c r="J17" s="40">
        <v>5179.5297248383613</v>
      </c>
      <c r="K17" s="38">
        <v>5239.1183743881984</v>
      </c>
      <c r="L17" s="39">
        <v>5597.7576041308921</v>
      </c>
      <c r="M17" s="40">
        <v>6707.2328661308911</v>
      </c>
      <c r="N17" s="40">
        <v>6733.6028661308919</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3419.7964681308913</v>
      </c>
      <c r="D21" s="38">
        <v>3779.827759010891</v>
      </c>
      <c r="E21" s="38">
        <v>3869.8355817308916</v>
      </c>
      <c r="F21" s="39">
        <v>3962.3277728308913</v>
      </c>
      <c r="G21" s="40">
        <v>5093.1616661308917</v>
      </c>
      <c r="H21" s="40">
        <v>5154.6188661308915</v>
      </c>
      <c r="I21" s="40">
        <v>4941.215126639011</v>
      </c>
      <c r="J21" s="40">
        <v>5179.5297248383613</v>
      </c>
      <c r="K21" s="38">
        <v>5239.1183743881984</v>
      </c>
      <c r="L21" s="39">
        <v>5597.7576041308921</v>
      </c>
      <c r="M21" s="40">
        <v>6707.2328661308911</v>
      </c>
      <c r="N21" s="40">
        <v>6733.6028661308919</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k0fDqZAbkOPWyQMUgIZhFLK7rrrV9Kq2AYhPe8dsGCtvDKGzzGW7DjKsyavAuxpioiQRiDX0Q6DQA1m+zUab6A==" saltValue="pjCfjNZvn6nCygv3ebF5Rw=="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activeCell="C9" sqref="C9"/>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125</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3322.4688640000004</v>
      </c>
      <c r="D11" s="27">
        <v>3682.5001548800001</v>
      </c>
      <c r="E11" s="27">
        <v>3772.5079776000007</v>
      </c>
      <c r="F11" s="28">
        <v>3865.0001687000004</v>
      </c>
      <c r="G11" s="29">
        <v>4885.4288000000006</v>
      </c>
      <c r="H11" s="29">
        <v>4949.2860000000001</v>
      </c>
      <c r="I11" s="29">
        <v>3630.32</v>
      </c>
      <c r="J11" s="29">
        <v>3965.72</v>
      </c>
      <c r="K11" s="27">
        <v>4049.58</v>
      </c>
      <c r="L11" s="28">
        <v>4408.22</v>
      </c>
      <c r="M11" s="29">
        <v>4885.43</v>
      </c>
      <c r="N11" s="29">
        <v>4949.29</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3419.7964681308913</v>
      </c>
      <c r="D17" s="38">
        <v>3779.827759010891</v>
      </c>
      <c r="E17" s="38">
        <v>3869.8355817308916</v>
      </c>
      <c r="F17" s="39">
        <v>3962.3277728308913</v>
      </c>
      <c r="G17" s="40">
        <v>4982.7616661308921</v>
      </c>
      <c r="H17" s="40">
        <v>5046.6188661308915</v>
      </c>
      <c r="I17" s="40">
        <v>4941.215126639011</v>
      </c>
      <c r="J17" s="40">
        <v>5179.5297248383613</v>
      </c>
      <c r="K17" s="38">
        <v>5239.1183743881984</v>
      </c>
      <c r="L17" s="39">
        <v>5597.7576041308921</v>
      </c>
      <c r="M17" s="40">
        <v>6596.8328661308915</v>
      </c>
      <c r="N17" s="40">
        <v>6625.6028661308919</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3419.7964681308913</v>
      </c>
      <c r="D21" s="38">
        <v>3779.827759010891</v>
      </c>
      <c r="E21" s="38">
        <v>3869.8355817308916</v>
      </c>
      <c r="F21" s="39">
        <v>3962.3277728308913</v>
      </c>
      <c r="G21" s="40">
        <v>4982.7616661308921</v>
      </c>
      <c r="H21" s="40">
        <v>5046.6188661308915</v>
      </c>
      <c r="I21" s="40">
        <v>4941.215126639011</v>
      </c>
      <c r="J21" s="40">
        <v>5179.5297248383613</v>
      </c>
      <c r="K21" s="38">
        <v>5239.1183743881984</v>
      </c>
      <c r="L21" s="39">
        <v>5597.7576041308921</v>
      </c>
      <c r="M21" s="40">
        <v>6596.8328661308915</v>
      </c>
      <c r="N21" s="40">
        <v>6625.6028661308919</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netxcdM03IdDIzShzcsqnrEUf3G/h3gdyzf1CUFi7yiKp2HVlN7Seo+WOBKSajR1NG5ZICM8v8jzQ9GvO7OQiw==" saltValue="Boxlih3b9yg3uCEm2mgq1w=="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tr">
        <f>+[1]AMAZONAS!B1</f>
        <v>Vigencia: 28 de agosto; 00:00horas</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tr">
        <f>+D8</f>
        <v xml:space="preserve">Gasolina Corriente </v>
      </c>
      <c r="K8" s="13" t="str">
        <f>+E8</f>
        <v xml:space="preserve">Gasolina Corriente </v>
      </c>
      <c r="L8" s="14" t="str">
        <f>+F8</f>
        <v>B10</v>
      </c>
      <c r="M8" s="15" t="str">
        <f>+G8</f>
        <v xml:space="preserve">Gasolina Extra </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f>'[1]OTROS DPTOS - BASE'!C2</f>
        <v>3422.1432960000002</v>
      </c>
      <c r="D11" s="27">
        <f>+'[1]NARIÑO-PUTUMAYO - BASE'!C6</f>
        <v>3774.9990323200004</v>
      </c>
      <c r="E11" s="27">
        <f>+'[1]NARIÑO-PUTUMAYO - BASE'!D6</f>
        <v>3863.2129664000004</v>
      </c>
      <c r="F11" s="28">
        <f>+'[1]NARIÑO-PUTUMAYO - BASE'!H6</f>
        <v>3988.2458879000001</v>
      </c>
      <c r="G11" s="29">
        <f>+'[1]COMBUSTIBLES '!C7*(1-G9)+G9*'[1]EXTRA OXIGENADA'!B7</f>
        <v>4886.2272000000003</v>
      </c>
      <c r="H11" s="29">
        <f>+'[1]COMBUSTIBLES '!C7*(1-H9)+H9*'[1]EXTRA OXIGENADA'!B7</f>
        <v>4950.2839999999997</v>
      </c>
      <c r="I11" s="29">
        <f>'[1]COMBUSTIBLES '!B7</f>
        <v>3739.23</v>
      </c>
      <c r="J11" s="29">
        <f>+'[1]CORRIENTE OXIGENADA'!D10</f>
        <v>4066.7200000000003</v>
      </c>
      <c r="K11" s="27">
        <f>+'[1]CORRIENTE OXIGENADA'!E10</f>
        <v>4148.59</v>
      </c>
      <c r="L11" s="28">
        <f>+[1]BIODIESEL!H10</f>
        <v>4546.68</v>
      </c>
      <c r="M11" s="29">
        <f>+'[1]EXTRA OXIGENADA'!D7</f>
        <v>4886.2299999999996</v>
      </c>
      <c r="N11" s="29">
        <f>+'[1]EXTRA OXIGENADA'!E7</f>
        <v>4950.28</v>
      </c>
    </row>
    <row r="12" spans="1:14" ht="15" customHeight="1" x14ac:dyDescent="0.25">
      <c r="A12" s="25" t="s">
        <v>16</v>
      </c>
      <c r="B12" s="26" t="s">
        <v>17</v>
      </c>
      <c r="C12" s="30" t="s">
        <v>18</v>
      </c>
      <c r="D12" s="30" t="s">
        <v>18</v>
      </c>
      <c r="E12" s="30" t="s">
        <v>18</v>
      </c>
      <c r="F12" s="31" t="s">
        <v>18</v>
      </c>
      <c r="G12" s="32" t="s">
        <v>18</v>
      </c>
      <c r="H12" s="32" t="s">
        <v>18</v>
      </c>
      <c r="I12" s="32">
        <f>'[1]COMBUSTIBLES '!B11</f>
        <v>1213.5675225081191</v>
      </c>
      <c r="J12" s="32">
        <f>+'[1]CORRIENTE OXIGENADA'!D11</f>
        <v>1116.4821207074697</v>
      </c>
      <c r="K12" s="30">
        <f>+'[1]CORRIENTE OXIGENADA'!E11</f>
        <v>1092.2107702573071</v>
      </c>
      <c r="L12" s="28">
        <f>+[1]BIODIESEL!H11</f>
        <v>1092.21</v>
      </c>
      <c r="M12" s="29">
        <f>+'[1]EXTRA OXIGENADA'!D11</f>
        <v>1614.07</v>
      </c>
      <c r="N12" s="29">
        <f>+'[1]EXTRA OXIGENADA'!E11</f>
        <v>1578.98</v>
      </c>
    </row>
    <row r="13" spans="1:14" ht="15" customHeight="1" x14ac:dyDescent="0.25">
      <c r="A13" s="25" t="s">
        <v>19</v>
      </c>
      <c r="B13" s="26" t="s">
        <v>20</v>
      </c>
      <c r="C13" s="33" t="str">
        <f>D13</f>
        <v>(2)</v>
      </c>
      <c r="D13" s="33" t="str">
        <f>+A29</f>
        <v>(2)</v>
      </c>
      <c r="E13" s="33" t="str">
        <f>+D13</f>
        <v>(2)</v>
      </c>
      <c r="F13" s="34" t="str">
        <f>+D13</f>
        <v>(2)</v>
      </c>
      <c r="G13" s="32" t="str">
        <f>+D13</f>
        <v>(2)</v>
      </c>
      <c r="H13" s="32" t="str">
        <f>+E13</f>
        <v>(2)</v>
      </c>
      <c r="I13" s="32" t="str">
        <f>J13</f>
        <v>(2)</v>
      </c>
      <c r="J13" s="32" t="str">
        <f>+D13</f>
        <v>(2)</v>
      </c>
      <c r="K13" s="33" t="str">
        <f>+J13</f>
        <v>(2)</v>
      </c>
      <c r="L13" s="34" t="str">
        <f>+F13</f>
        <v>(2)</v>
      </c>
      <c r="M13" s="32" t="str">
        <f>+G13</f>
        <v>(2)</v>
      </c>
      <c r="N13" s="32" t="str">
        <f>+H13</f>
        <v>(2)</v>
      </c>
    </row>
    <row r="14" spans="1:14" ht="15" customHeight="1" x14ac:dyDescent="0.25">
      <c r="A14" s="25" t="s">
        <v>22</v>
      </c>
      <c r="B14" s="26" t="s">
        <v>23</v>
      </c>
      <c r="C14" s="27">
        <f>D14</f>
        <v>18.582266130890762</v>
      </c>
      <c r="D14" s="27">
        <f>+[1]Rubros!K19</f>
        <v>18.582266130890762</v>
      </c>
      <c r="E14" s="27">
        <f>+[1]Rubros!K19</f>
        <v>18.582266130890762</v>
      </c>
      <c r="F14" s="28">
        <f>+D14</f>
        <v>18.582266130890762</v>
      </c>
      <c r="G14" s="29">
        <f>+D14</f>
        <v>18.582266130890762</v>
      </c>
      <c r="H14" s="29">
        <f>+E14</f>
        <v>18.582266130890762</v>
      </c>
      <c r="I14" s="29">
        <f t="shared" ref="I14:I24" si="0">J14</f>
        <v>18.582266130890762</v>
      </c>
      <c r="J14" s="29">
        <f>+[1]Rubros!L19</f>
        <v>18.582266130890762</v>
      </c>
      <c r="K14" s="27">
        <f>+J14</f>
        <v>18.582266130890762</v>
      </c>
      <c r="L14" s="28">
        <f>+J14</f>
        <v>18.582266130890762</v>
      </c>
      <c r="M14" s="29">
        <f>+J14</f>
        <v>18.582266130890762</v>
      </c>
      <c r="N14" s="29">
        <f>+K14</f>
        <v>18.582266130890762</v>
      </c>
    </row>
    <row r="15" spans="1:14" ht="15" customHeight="1" x14ac:dyDescent="0.25">
      <c r="A15" s="25" t="s">
        <v>24</v>
      </c>
      <c r="B15" s="35" t="s">
        <v>25</v>
      </c>
      <c r="C15" s="27">
        <f>D15</f>
        <v>7.2353380000000005</v>
      </c>
      <c r="D15" s="27">
        <f>+[1]Rubros!Q41</f>
        <v>7.2353380000000005</v>
      </c>
      <c r="E15" s="27">
        <f>+D15</f>
        <v>7.2353380000000005</v>
      </c>
      <c r="F15" s="28">
        <f>+[1]Rubros!R41</f>
        <v>7.2353380000000005</v>
      </c>
      <c r="G15" s="29">
        <f>+'[1]EXTRA OXIGENADA'!D8</f>
        <v>7.2405999999999997</v>
      </c>
      <c r="H15" s="29">
        <f>+'[1]EXTRA OXIGENADA'!E8</f>
        <v>7.2405999999999997</v>
      </c>
      <c r="I15" s="29">
        <f t="shared" si="0"/>
        <v>7.2353380000000005</v>
      </c>
      <c r="J15" s="29">
        <f>+[1]Rubros!Q41</f>
        <v>7.2353380000000005</v>
      </c>
      <c r="K15" s="27">
        <f>+J15</f>
        <v>7.2353380000000005</v>
      </c>
      <c r="L15" s="28">
        <f>+[1]Rubros!T41</f>
        <v>7.2353380000000005</v>
      </c>
      <c r="M15" s="29">
        <f>+G15</f>
        <v>7.2405999999999997</v>
      </c>
      <c r="N15" s="29">
        <f t="shared" ref="N15" si="1">+H15</f>
        <v>7.2405999999999997</v>
      </c>
    </row>
    <row r="16" spans="1:14" ht="15" customHeight="1" x14ac:dyDescent="0.25">
      <c r="A16" s="25"/>
      <c r="B16" s="26" t="s">
        <v>26</v>
      </c>
      <c r="C16" s="27">
        <f>D16</f>
        <v>71.510000000000005</v>
      </c>
      <c r="D16" s="27">
        <f>+G16</f>
        <v>71.510000000000005</v>
      </c>
      <c r="E16" s="27">
        <f>+D16</f>
        <v>71.510000000000005</v>
      </c>
      <c r="F16" s="28">
        <f>+E16</f>
        <v>71.510000000000005</v>
      </c>
      <c r="G16" s="29">
        <f>+'[1]COMBUSTIBLES '!C10</f>
        <v>71.510000000000005</v>
      </c>
      <c r="H16" s="29">
        <f>+'[1]COMBUSTIBLES '!C10</f>
        <v>71.510000000000005</v>
      </c>
      <c r="I16" s="29">
        <f t="shared" si="0"/>
        <v>71.510000000000005</v>
      </c>
      <c r="J16" s="29">
        <f>+'[1]CORRIENTE OXIGENADA'!D15</f>
        <v>71.510000000000005</v>
      </c>
      <c r="K16" s="27">
        <f>+'[1]CORRIENTE OXIGENADA'!D15</f>
        <v>71.510000000000005</v>
      </c>
      <c r="L16" s="28">
        <f>+[1]BIODIESEL!H15</f>
        <v>71.510000000000005</v>
      </c>
      <c r="M16" s="29">
        <f>+'[1]COMBUSTIBLES '!C10</f>
        <v>71.510000000000005</v>
      </c>
      <c r="N16" s="29">
        <f>+'[1]COMBUSTIBLES '!D10</f>
        <v>71.510000000000005</v>
      </c>
    </row>
    <row r="17" spans="1:15" ht="15" customHeight="1" x14ac:dyDescent="0.25">
      <c r="A17" s="36" t="s">
        <v>27</v>
      </c>
      <c r="B17" s="37" t="s">
        <v>28</v>
      </c>
      <c r="C17" s="38">
        <f t="shared" ref="C17:N17" si="2">SUM(C11:C16)</f>
        <v>3519.4709001308911</v>
      </c>
      <c r="D17" s="38">
        <f t="shared" si="2"/>
        <v>3872.3266364508913</v>
      </c>
      <c r="E17" s="38">
        <f t="shared" si="2"/>
        <v>3960.5405705308913</v>
      </c>
      <c r="F17" s="39">
        <f t="shared" si="2"/>
        <v>4085.573492030891</v>
      </c>
      <c r="G17" s="40">
        <f t="shared" si="2"/>
        <v>4983.5600661308918</v>
      </c>
      <c r="H17" s="40">
        <f t="shared" si="2"/>
        <v>5047.6168661308911</v>
      </c>
      <c r="I17" s="40">
        <f>SUM(I11:I16)</f>
        <v>5050.1251266390109</v>
      </c>
      <c r="J17" s="40">
        <f>SUM(J11:J16)</f>
        <v>5280.5297248383622</v>
      </c>
      <c r="K17" s="38">
        <f>SUM(K11:K16)</f>
        <v>5338.1283743881986</v>
      </c>
      <c r="L17" s="39">
        <f t="shared" si="2"/>
        <v>5736.2176041308921</v>
      </c>
      <c r="M17" s="40">
        <f t="shared" si="2"/>
        <v>6597.6328661308908</v>
      </c>
      <c r="N17" s="40">
        <f t="shared" si="2"/>
        <v>6626.5928661308917</v>
      </c>
    </row>
    <row r="18" spans="1:15" ht="15" customHeight="1" x14ac:dyDescent="0.25">
      <c r="A18" s="25" t="s">
        <v>29</v>
      </c>
      <c r="B18" s="26" t="s">
        <v>30</v>
      </c>
      <c r="C18" s="66" t="str">
        <f>D18</f>
        <v>*</v>
      </c>
      <c r="D18" s="27" t="str">
        <f>+A30</f>
        <v>*</v>
      </c>
      <c r="E18" s="27" t="str">
        <f>+D18</f>
        <v>*</v>
      </c>
      <c r="F18" s="28" t="str">
        <f>+D18</f>
        <v>*</v>
      </c>
      <c r="G18" s="29" t="str">
        <f>+A31</f>
        <v>**</v>
      </c>
      <c r="H18" s="29" t="str">
        <f>+G18</f>
        <v>**</v>
      </c>
      <c r="I18" s="29" t="str">
        <f t="shared" si="0"/>
        <v>*</v>
      </c>
      <c r="J18" s="29" t="str">
        <f>+D18</f>
        <v>*</v>
      </c>
      <c r="K18" s="27" t="str">
        <f>+J18</f>
        <v>*</v>
      </c>
      <c r="L18" s="28" t="str">
        <f>+F18</f>
        <v>*</v>
      </c>
      <c r="M18" s="29" t="str">
        <f>+G18</f>
        <v>**</v>
      </c>
      <c r="N18" s="29" t="str">
        <f>+H18</f>
        <v>**</v>
      </c>
    </row>
    <row r="19" spans="1:15" ht="15" customHeight="1" x14ac:dyDescent="0.25">
      <c r="A19" s="25" t="s">
        <v>33</v>
      </c>
      <c r="B19" s="26" t="s">
        <v>34</v>
      </c>
      <c r="C19" s="66" t="str">
        <f>D19</f>
        <v>***</v>
      </c>
      <c r="D19" s="33" t="str">
        <f>+A32</f>
        <v>***</v>
      </c>
      <c r="E19" s="33" t="str">
        <f>+D19</f>
        <v>***</v>
      </c>
      <c r="F19" s="34" t="str">
        <f>+D19</f>
        <v>***</v>
      </c>
      <c r="G19" s="32" t="str">
        <f>+F19</f>
        <v>***</v>
      </c>
      <c r="H19" s="32" t="str">
        <f>+G19</f>
        <v>***</v>
      </c>
      <c r="I19" s="32" t="str">
        <f t="shared" si="0"/>
        <v>***</v>
      </c>
      <c r="J19" s="32" t="str">
        <f>+G19</f>
        <v>***</v>
      </c>
      <c r="K19" s="33" t="str">
        <f>+J19</f>
        <v>***</v>
      </c>
      <c r="L19" s="34" t="str">
        <f>+J19</f>
        <v>***</v>
      </c>
      <c r="M19" s="32" t="str">
        <f>+L19</f>
        <v>***</v>
      </c>
      <c r="N19" s="32" t="str">
        <f>+M19</f>
        <v>***</v>
      </c>
    </row>
    <row r="20" spans="1:15" ht="15" customHeight="1" x14ac:dyDescent="0.25">
      <c r="A20" s="25" t="s">
        <v>36</v>
      </c>
      <c r="B20" s="26" t="s">
        <v>37</v>
      </c>
      <c r="C20" s="66" t="str">
        <f>D20</f>
        <v>****</v>
      </c>
      <c r="D20" s="27" t="str">
        <f>+A33</f>
        <v>****</v>
      </c>
      <c r="E20" s="27" t="str">
        <f>+D20</f>
        <v>****</v>
      </c>
      <c r="F20" s="28" t="str">
        <f>+A33</f>
        <v>****</v>
      </c>
      <c r="G20" s="29" t="str">
        <f>+A33</f>
        <v>****</v>
      </c>
      <c r="H20" s="29" t="str">
        <f>+G20</f>
        <v>****</v>
      </c>
      <c r="I20" s="29" t="str">
        <f t="shared" si="0"/>
        <v>****</v>
      </c>
      <c r="J20" s="29" t="str">
        <f>+A33</f>
        <v>****</v>
      </c>
      <c r="K20" s="27" t="str">
        <f>+J20</f>
        <v>****</v>
      </c>
      <c r="L20" s="28" t="str">
        <f>+A33</f>
        <v>****</v>
      </c>
      <c r="M20" s="29" t="str">
        <f>+G20</f>
        <v>****</v>
      </c>
      <c r="N20" s="29" t="str">
        <f>+H20</f>
        <v>****</v>
      </c>
    </row>
    <row r="21" spans="1:15" ht="15" customHeight="1" x14ac:dyDescent="0.25">
      <c r="A21" s="36" t="s">
        <v>39</v>
      </c>
      <c r="B21" s="37" t="s">
        <v>40</v>
      </c>
      <c r="C21" s="38">
        <f t="shared" ref="C21:N21" si="3">SUM(C17:C20)</f>
        <v>3519.4709001308911</v>
      </c>
      <c r="D21" s="38">
        <f t="shared" si="3"/>
        <v>3872.3266364508913</v>
      </c>
      <c r="E21" s="38">
        <f t="shared" si="3"/>
        <v>3960.5405705308913</v>
      </c>
      <c r="F21" s="39">
        <f t="shared" si="3"/>
        <v>4085.573492030891</v>
      </c>
      <c r="G21" s="40">
        <f t="shared" si="3"/>
        <v>4983.5600661308918</v>
      </c>
      <c r="H21" s="40">
        <f t="shared" si="3"/>
        <v>5047.6168661308911</v>
      </c>
      <c r="I21" s="40">
        <f t="shared" si="3"/>
        <v>5050.1251266390109</v>
      </c>
      <c r="J21" s="40">
        <f t="shared" si="3"/>
        <v>5280.5297248383622</v>
      </c>
      <c r="K21" s="38">
        <f t="shared" si="3"/>
        <v>5338.1283743881986</v>
      </c>
      <c r="L21" s="39">
        <f t="shared" si="3"/>
        <v>5736.2176041308921</v>
      </c>
      <c r="M21" s="40">
        <f t="shared" si="3"/>
        <v>6597.6328661308908</v>
      </c>
      <c r="N21" s="40">
        <f t="shared" si="3"/>
        <v>6626.5928661308917</v>
      </c>
    </row>
    <row r="22" spans="1:15" ht="15" customHeight="1" x14ac:dyDescent="0.25">
      <c r="A22" s="25" t="s">
        <v>41</v>
      </c>
      <c r="B22" s="26" t="s">
        <v>42</v>
      </c>
      <c r="C22" s="66" t="str">
        <f>D22</f>
        <v>*</v>
      </c>
      <c r="D22" s="27" t="str">
        <f t="shared" ref="D22:N22" si="4">+D18</f>
        <v>*</v>
      </c>
      <c r="E22" s="27" t="str">
        <f>+D22</f>
        <v>*</v>
      </c>
      <c r="F22" s="28" t="str">
        <f t="shared" si="4"/>
        <v>*</v>
      </c>
      <c r="G22" s="29" t="str">
        <f t="shared" si="4"/>
        <v>**</v>
      </c>
      <c r="H22" s="29" t="str">
        <f>+G22</f>
        <v>**</v>
      </c>
      <c r="I22" s="29" t="str">
        <f t="shared" si="0"/>
        <v>*</v>
      </c>
      <c r="J22" s="29" t="str">
        <f t="shared" si="4"/>
        <v>*</v>
      </c>
      <c r="K22" s="27" t="str">
        <f>+J22</f>
        <v>*</v>
      </c>
      <c r="L22" s="28" t="str">
        <f t="shared" si="4"/>
        <v>*</v>
      </c>
      <c r="M22" s="29" t="str">
        <f t="shared" si="4"/>
        <v>**</v>
      </c>
      <c r="N22" s="29" t="str">
        <f t="shared" si="4"/>
        <v>**</v>
      </c>
    </row>
    <row r="23" spans="1:15" ht="15" customHeight="1" x14ac:dyDescent="0.25">
      <c r="A23" s="25" t="s">
        <v>43</v>
      </c>
      <c r="B23" s="26" t="s">
        <v>44</v>
      </c>
      <c r="C23" s="66" t="str">
        <f>D23</f>
        <v>*****</v>
      </c>
      <c r="D23" s="33" t="str">
        <f>+A34</f>
        <v>*****</v>
      </c>
      <c r="E23" s="33" t="str">
        <f>+D23</f>
        <v>*****</v>
      </c>
      <c r="F23" s="34" t="s">
        <v>46</v>
      </c>
      <c r="G23" s="29" t="str">
        <f>+D23</f>
        <v>*****</v>
      </c>
      <c r="H23" s="29" t="str">
        <f>+G23</f>
        <v>*****</v>
      </c>
      <c r="I23" s="29" t="str">
        <f t="shared" si="0"/>
        <v>*****</v>
      </c>
      <c r="J23" s="29" t="str">
        <f>+D23</f>
        <v>*****</v>
      </c>
      <c r="K23" s="33" t="str">
        <f>+J23</f>
        <v>*****</v>
      </c>
      <c r="L23" s="34" t="s">
        <v>46</v>
      </c>
      <c r="M23" s="29" t="str">
        <f>+G23</f>
        <v>*****</v>
      </c>
      <c r="N23" s="29" t="str">
        <f>+H23</f>
        <v>*****</v>
      </c>
    </row>
    <row r="24" spans="1:15" x14ac:dyDescent="0.25">
      <c r="A24" s="25" t="s">
        <v>47</v>
      </c>
      <c r="B24" s="26" t="s">
        <v>48</v>
      </c>
      <c r="C24" s="66" t="str">
        <f>D24</f>
        <v>******</v>
      </c>
      <c r="D24" s="33" t="str">
        <f>+A35</f>
        <v>******</v>
      </c>
      <c r="E24" s="33" t="str">
        <f>+D24</f>
        <v>******</v>
      </c>
      <c r="F24" s="34" t="str">
        <f>+D24</f>
        <v>******</v>
      </c>
      <c r="G24" s="32" t="str">
        <f>+F24</f>
        <v>******</v>
      </c>
      <c r="H24" s="32" t="str">
        <f>+G24</f>
        <v>******</v>
      </c>
      <c r="I24" s="32" t="str">
        <f t="shared" si="0"/>
        <v>******</v>
      </c>
      <c r="J24" s="32" t="str">
        <f>+G24</f>
        <v>******</v>
      </c>
      <c r="K24" s="33" t="str">
        <f>+J24</f>
        <v>******</v>
      </c>
      <c r="L24" s="34" t="str">
        <f>+J24</f>
        <v>******</v>
      </c>
      <c r="M24" s="32" t="str">
        <f>+L24</f>
        <v>******</v>
      </c>
      <c r="N24" s="32" t="str">
        <f>+M24</f>
        <v>******</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Sh0GW4Ab/qvKYGC8969gAGG4xq7C1+G6DPe4wWnzxVWqZpMn41E6oHZ3PWInJswPpU6lAMtJp9YhBtl7jl27yA==" saltValue="AUAZdc0qdknX56mqN29j8w=="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activeCell="B15" sqref="B15"/>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126</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3422.1432960000002</v>
      </c>
      <c r="D11" s="27">
        <v>3774.9990323200004</v>
      </c>
      <c r="E11" s="27">
        <v>3863.2129664000004</v>
      </c>
      <c r="F11" s="28">
        <v>3988.2458879000001</v>
      </c>
      <c r="G11" s="29">
        <v>4987.4272000000001</v>
      </c>
      <c r="H11" s="29">
        <v>5049.2839999999997</v>
      </c>
      <c r="I11" s="29">
        <v>3739.23</v>
      </c>
      <c r="J11" s="29">
        <v>4066.7200000000003</v>
      </c>
      <c r="K11" s="27">
        <v>4148.59</v>
      </c>
      <c r="L11" s="28">
        <v>4546.68</v>
      </c>
      <c r="M11" s="29">
        <v>4987.43</v>
      </c>
      <c r="N11" s="29">
        <v>5049.28</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3519.4709001308911</v>
      </c>
      <c r="D17" s="38">
        <v>3872.3266364508913</v>
      </c>
      <c r="E17" s="38">
        <v>3960.5405705308913</v>
      </c>
      <c r="F17" s="39">
        <v>4085.573492030891</v>
      </c>
      <c r="G17" s="40">
        <v>5084.7600661308916</v>
      </c>
      <c r="H17" s="40">
        <v>5146.6168661308911</v>
      </c>
      <c r="I17" s="40">
        <v>5050.1251266390109</v>
      </c>
      <c r="J17" s="40">
        <v>5280.5297248383622</v>
      </c>
      <c r="K17" s="38">
        <v>5338.1283743881986</v>
      </c>
      <c r="L17" s="39">
        <v>5736.2176041308921</v>
      </c>
      <c r="M17" s="40">
        <v>6698.8328661308915</v>
      </c>
      <c r="N17" s="40">
        <v>6725.5928661308917</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3519.4709001308911</v>
      </c>
      <c r="D21" s="38">
        <v>3872.3266364508913</v>
      </c>
      <c r="E21" s="38">
        <v>3960.5405705308913</v>
      </c>
      <c r="F21" s="39">
        <v>4085.573492030891</v>
      </c>
      <c r="G21" s="40">
        <v>5084.7600661308916</v>
      </c>
      <c r="H21" s="40">
        <v>5146.6168661308911</v>
      </c>
      <c r="I21" s="40">
        <v>5050.1251266390109</v>
      </c>
      <c r="J21" s="40">
        <v>5280.5297248383622</v>
      </c>
      <c r="K21" s="38">
        <v>5338.1283743881986</v>
      </c>
      <c r="L21" s="39">
        <v>5736.2176041308921</v>
      </c>
      <c r="M21" s="40">
        <v>6698.8328661308915</v>
      </c>
      <c r="N21" s="40">
        <v>6725.5928661308917</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d0HH1UUxSHwIWrsrpR0w1bp4UKMfva6tiL2t6AVo8kGHOUcbGVw7m4Dl0cfDRicQVZCkhEStFCTS7KVTvMa0xA==" saltValue="EXje5FVlVjTcZZM+Xa6+Pg=="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127</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3422.1432960000002</v>
      </c>
      <c r="D11" s="27">
        <v>3774.9990323200004</v>
      </c>
      <c r="E11" s="27">
        <v>3863.2129664000004</v>
      </c>
      <c r="F11" s="28">
        <v>3988.2458879000001</v>
      </c>
      <c r="G11" s="29">
        <v>4987.4272000000001</v>
      </c>
      <c r="H11" s="29">
        <v>5049.2839999999997</v>
      </c>
      <c r="I11" s="29">
        <v>3739.23</v>
      </c>
      <c r="J11" s="29">
        <v>4066.7200000000003</v>
      </c>
      <c r="K11" s="27">
        <v>4148.59</v>
      </c>
      <c r="L11" s="28">
        <v>4546.68</v>
      </c>
      <c r="M11" s="29">
        <v>4987.43</v>
      </c>
      <c r="N11" s="29">
        <v>5049.28</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3519.4709001308911</v>
      </c>
      <c r="D17" s="38">
        <v>3872.3266364508913</v>
      </c>
      <c r="E17" s="38">
        <v>3960.5405705308913</v>
      </c>
      <c r="F17" s="39">
        <v>4085.573492030891</v>
      </c>
      <c r="G17" s="40">
        <v>5084.7600661308916</v>
      </c>
      <c r="H17" s="40">
        <v>5146.6168661308911</v>
      </c>
      <c r="I17" s="40">
        <v>5050.1251266390109</v>
      </c>
      <c r="J17" s="40">
        <v>5280.5297248383622</v>
      </c>
      <c r="K17" s="38">
        <v>5338.1283743881986</v>
      </c>
      <c r="L17" s="39">
        <v>5736.2176041308921</v>
      </c>
      <c r="M17" s="40">
        <v>6698.8328661308915</v>
      </c>
      <c r="N17" s="40">
        <v>6725.5928661308917</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3519.4709001308911</v>
      </c>
      <c r="D21" s="38">
        <v>3872.3266364508913</v>
      </c>
      <c r="E21" s="38">
        <v>3960.5405705308913</v>
      </c>
      <c r="F21" s="39">
        <v>4085.573492030891</v>
      </c>
      <c r="G21" s="40">
        <v>5084.7600661308916</v>
      </c>
      <c r="H21" s="40">
        <v>5146.6168661308911</v>
      </c>
      <c r="I21" s="40">
        <v>5050.1251266390109</v>
      </c>
      <c r="J21" s="40">
        <v>5280.5297248383622</v>
      </c>
      <c r="K21" s="38">
        <v>5338.1283743881986</v>
      </c>
      <c r="L21" s="39">
        <v>5736.2176041308921</v>
      </c>
      <c r="M21" s="40">
        <v>6698.8328661308915</v>
      </c>
      <c r="N21" s="40">
        <v>6725.5928661308917</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tyZ8n6bjc0pjWxrtbeKrpy3A36OUCs4eLlWlRp7DR9nCbCIJ9LiNz7jBPHwodfraibm/3LzBvCKKB+0vHJr//g==" saltValue="ykxM/hjpvtTZu6gGXAtfaw=="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128</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3422.1432960000002</v>
      </c>
      <c r="D11" s="27">
        <v>3774.9990323200004</v>
      </c>
      <c r="E11" s="27">
        <v>3863.2129664000004</v>
      </c>
      <c r="F11" s="28">
        <v>3988.2458879000001</v>
      </c>
      <c r="G11" s="29">
        <v>5097.8271999999997</v>
      </c>
      <c r="H11" s="29">
        <v>5157.2839999999997</v>
      </c>
      <c r="I11" s="29">
        <v>3739.23</v>
      </c>
      <c r="J11" s="29">
        <v>4066.7200000000003</v>
      </c>
      <c r="K11" s="27">
        <v>4148.59</v>
      </c>
      <c r="L11" s="28">
        <v>4546.68</v>
      </c>
      <c r="M11" s="29">
        <v>5097.83</v>
      </c>
      <c r="N11" s="29">
        <v>5157.28</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3519.4709001308911</v>
      </c>
      <c r="D17" s="38">
        <v>3872.3266364508913</v>
      </c>
      <c r="E17" s="38">
        <v>3960.5405705308913</v>
      </c>
      <c r="F17" s="39">
        <v>4085.573492030891</v>
      </c>
      <c r="G17" s="40">
        <v>5195.1600661308912</v>
      </c>
      <c r="H17" s="40">
        <v>5254.6168661308911</v>
      </c>
      <c r="I17" s="40">
        <v>5050.1251266390109</v>
      </c>
      <c r="J17" s="40">
        <v>5280.5297248383622</v>
      </c>
      <c r="K17" s="38">
        <v>5338.1283743881986</v>
      </c>
      <c r="L17" s="39">
        <v>5736.2176041308921</v>
      </c>
      <c r="M17" s="40">
        <v>6809.2328661308911</v>
      </c>
      <c r="N17" s="40">
        <v>6833.5928661308917</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3519.4709001308911</v>
      </c>
      <c r="D21" s="38">
        <v>3872.3266364508913</v>
      </c>
      <c r="E21" s="38">
        <v>3960.5405705308913</v>
      </c>
      <c r="F21" s="39">
        <v>4085.573492030891</v>
      </c>
      <c r="G21" s="40">
        <v>5195.1600661308912</v>
      </c>
      <c r="H21" s="40">
        <v>5254.6168661308911</v>
      </c>
      <c r="I21" s="40">
        <v>5050.1251266390109</v>
      </c>
      <c r="J21" s="40">
        <v>5280.5297248383622</v>
      </c>
      <c r="K21" s="38">
        <v>5338.1283743881986</v>
      </c>
      <c r="L21" s="39">
        <v>5736.2176041308921</v>
      </c>
      <c r="M21" s="40">
        <v>6809.2328661308911</v>
      </c>
      <c r="N21" s="40">
        <v>6833.5928661308917</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DPKmggi9iW8LcmZseb0S9DzMSXLsoWusg32M4ql7ZBr0yWq4qrkpjNVtE2EOwqUc0u9SxTBrqe+UkqbdxpbIMw==" saltValue="x+xh3EMpYlQb8wP19uRfpQ=="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9"/>
  <sheetViews>
    <sheetView showGridLines="0" tabSelected="1" workbookViewId="0">
      <selection activeCell="H14" sqref="H14"/>
    </sheetView>
  </sheetViews>
  <sheetFormatPr baseColWidth="10" defaultRowHeight="12.75" x14ac:dyDescent="0.25"/>
  <cols>
    <col min="1" max="1" width="8" style="1" customWidth="1"/>
    <col min="2" max="2" width="51" style="2" customWidth="1"/>
    <col min="3" max="3" width="16.5703125" style="2" bestFit="1" customWidth="1"/>
    <col min="4" max="4" width="19.85546875" style="2" hidden="1" customWidth="1"/>
    <col min="5" max="5" width="20.42578125" style="2" bestFit="1" customWidth="1"/>
    <col min="6" max="6" width="15.7109375" style="2" customWidth="1"/>
    <col min="7" max="7" width="20.42578125" style="2" hidden="1" customWidth="1"/>
    <col min="8" max="8" width="16.5703125" style="2" bestFit="1" customWidth="1"/>
    <col min="9" max="9" width="20" style="2" hidden="1" customWidth="1"/>
    <col min="10" max="10" width="20.42578125" style="2" bestFit="1" customWidth="1"/>
    <col min="11" max="11" width="12.7109375" style="2" bestFit="1" customWidth="1"/>
    <col min="12" max="12" width="18" style="2" hidden="1" customWidth="1"/>
    <col min="13" max="16384" width="11.42578125" style="1"/>
  </cols>
  <sheetData>
    <row r="1" spans="1:12" x14ac:dyDescent="0.25">
      <c r="B1" s="2" t="s">
        <v>63</v>
      </c>
    </row>
    <row r="2" spans="1:12" s="5" customFormat="1" x14ac:dyDescent="0.25">
      <c r="A2" s="3" t="s">
        <v>1</v>
      </c>
      <c r="B2" s="4"/>
      <c r="C2" s="4"/>
      <c r="D2" s="4"/>
      <c r="E2" s="4"/>
      <c r="F2" s="4"/>
      <c r="G2" s="4"/>
      <c r="H2" s="4"/>
      <c r="I2" s="4"/>
      <c r="J2" s="4"/>
      <c r="K2" s="4"/>
      <c r="L2" s="4"/>
    </row>
    <row r="3" spans="1:12" s="5" customFormat="1" x14ac:dyDescent="0.25">
      <c r="A3" s="3"/>
      <c r="B3" s="4"/>
      <c r="C3" s="4"/>
      <c r="D3" s="4"/>
      <c r="E3" s="4"/>
      <c r="F3" s="4"/>
      <c r="G3" s="4"/>
      <c r="H3" s="4"/>
      <c r="I3" s="4"/>
      <c r="J3" s="4"/>
      <c r="K3" s="4"/>
      <c r="L3" s="4"/>
    </row>
    <row r="4" spans="1:12" s="5" customFormat="1" ht="15" x14ac:dyDescent="0.25">
      <c r="A4" s="3"/>
      <c r="B4" s="6" t="s">
        <v>2</v>
      </c>
      <c r="C4" s="7"/>
      <c r="D4" s="7"/>
      <c r="E4" s="7"/>
      <c r="F4" s="8"/>
      <c r="G4" s="8"/>
      <c r="H4" s="8"/>
      <c r="I4" s="8"/>
      <c r="J4" s="8"/>
      <c r="K4" s="4"/>
      <c r="L4" s="4"/>
    </row>
    <row r="5" spans="1:12" s="5" customFormat="1" ht="13.5" thickBot="1" x14ac:dyDescent="0.3">
      <c r="A5" s="3"/>
      <c r="B5" s="4"/>
      <c r="C5" s="4"/>
      <c r="D5" s="4"/>
      <c r="E5" s="4"/>
      <c r="F5" s="4"/>
      <c r="G5" s="4"/>
      <c r="H5" s="4"/>
      <c r="I5" s="4"/>
      <c r="J5" s="4"/>
      <c r="K5" s="4"/>
      <c r="L5" s="4"/>
    </row>
    <row r="6" spans="1:12" s="5" customFormat="1" ht="15" customHeight="1" thickTop="1" x14ac:dyDescent="0.25">
      <c r="A6" s="9"/>
      <c r="B6" s="10" t="s">
        <v>3</v>
      </c>
      <c r="C6" s="125" t="s">
        <v>4</v>
      </c>
      <c r="D6" s="126"/>
      <c r="E6" s="126"/>
      <c r="F6" s="126"/>
      <c r="G6" s="127"/>
      <c r="H6" s="125" t="s">
        <v>5</v>
      </c>
      <c r="I6" s="126"/>
      <c r="J6" s="126"/>
      <c r="K6" s="126"/>
      <c r="L6" s="127"/>
    </row>
    <row r="7" spans="1:12" s="5" customFormat="1" ht="33" customHeight="1" x14ac:dyDescent="0.25">
      <c r="A7" s="11"/>
      <c r="B7" s="12" t="s">
        <v>6</v>
      </c>
      <c r="C7" s="128"/>
      <c r="D7" s="129"/>
      <c r="E7" s="129"/>
      <c r="F7" s="129"/>
      <c r="G7" s="130"/>
      <c r="H7" s="128"/>
      <c r="I7" s="129"/>
      <c r="J7" s="129"/>
      <c r="K7" s="129"/>
      <c r="L7" s="130"/>
    </row>
    <row r="8" spans="1:12" s="17" customFormat="1" ht="30" customHeight="1" x14ac:dyDescent="0.25">
      <c r="A8" s="131" t="s">
        <v>7</v>
      </c>
      <c r="B8" s="133" t="s">
        <v>8</v>
      </c>
      <c r="C8" s="13" t="s">
        <v>9</v>
      </c>
      <c r="D8" s="13" t="s">
        <v>9</v>
      </c>
      <c r="E8" s="14" t="s">
        <v>10</v>
      </c>
      <c r="F8" s="15" t="s">
        <v>11</v>
      </c>
      <c r="G8" s="15" t="s">
        <v>11</v>
      </c>
      <c r="H8" s="16" t="s">
        <v>9</v>
      </c>
      <c r="I8" s="13" t="s">
        <v>9</v>
      </c>
      <c r="J8" s="14" t="s">
        <v>10</v>
      </c>
      <c r="K8" s="15" t="s">
        <v>11</v>
      </c>
      <c r="L8" s="15" t="s">
        <v>12</v>
      </c>
    </row>
    <row r="9" spans="1:12" s="17" customFormat="1" x14ac:dyDescent="0.25">
      <c r="A9" s="131"/>
      <c r="B9" s="133"/>
      <c r="C9" s="18">
        <v>0.08</v>
      </c>
      <c r="D9" s="19">
        <v>0.1</v>
      </c>
      <c r="E9" s="20">
        <v>0.1</v>
      </c>
      <c r="F9" s="18">
        <v>0.08</v>
      </c>
      <c r="G9" s="19">
        <v>0.1</v>
      </c>
      <c r="H9" s="18">
        <v>0.08</v>
      </c>
      <c r="I9" s="19">
        <v>0.1</v>
      </c>
      <c r="J9" s="20">
        <v>0.1</v>
      </c>
      <c r="K9" s="18">
        <v>0.08</v>
      </c>
      <c r="L9" s="19">
        <v>0.1</v>
      </c>
    </row>
    <row r="10" spans="1:12" s="17" customFormat="1" x14ac:dyDescent="0.25">
      <c r="A10" s="132"/>
      <c r="B10" s="134"/>
      <c r="C10" s="21" t="s">
        <v>13</v>
      </c>
      <c r="D10" s="21" t="s">
        <v>13</v>
      </c>
      <c r="E10" s="22" t="s">
        <v>13</v>
      </c>
      <c r="F10" s="23" t="s">
        <v>13</v>
      </c>
      <c r="G10" s="23" t="s">
        <v>13</v>
      </c>
      <c r="H10" s="24" t="s">
        <v>13</v>
      </c>
      <c r="I10" s="21" t="s">
        <v>13</v>
      </c>
      <c r="J10" s="22" t="s">
        <v>13</v>
      </c>
      <c r="K10" s="23" t="s">
        <v>13</v>
      </c>
      <c r="L10" s="23" t="s">
        <v>13</v>
      </c>
    </row>
    <row r="11" spans="1:12" ht="15" customHeight="1" x14ac:dyDescent="0.25">
      <c r="A11" s="25" t="s">
        <v>14</v>
      </c>
      <c r="B11" s="26" t="s">
        <v>15</v>
      </c>
      <c r="C11" s="27">
        <v>3527.53074035604</v>
      </c>
      <c r="D11" s="27">
        <v>3620.7935503483</v>
      </c>
      <c r="E11" s="28">
        <v>3830.5894553900007</v>
      </c>
      <c r="F11" s="29">
        <v>4995.4096</v>
      </c>
      <c r="G11" s="29">
        <v>5056.7619999999997</v>
      </c>
      <c r="H11" s="29">
        <v>4104.18</v>
      </c>
      <c r="I11" s="27">
        <v>4184.8999999999996</v>
      </c>
      <c r="J11" s="28">
        <v>4756.51</v>
      </c>
      <c r="K11" s="29">
        <v>4995.41</v>
      </c>
      <c r="L11" s="29">
        <v>5056.76</v>
      </c>
    </row>
    <row r="12" spans="1:12" ht="15" customHeight="1" x14ac:dyDescent="0.25">
      <c r="A12" s="25" t="s">
        <v>16</v>
      </c>
      <c r="B12" s="26" t="s">
        <v>17</v>
      </c>
      <c r="C12" s="30" t="s">
        <v>18</v>
      </c>
      <c r="D12" s="30" t="s">
        <v>18</v>
      </c>
      <c r="E12" s="31" t="s">
        <v>18</v>
      </c>
      <c r="F12" s="32" t="s">
        <v>18</v>
      </c>
      <c r="G12" s="32" t="s">
        <v>18</v>
      </c>
      <c r="H12" s="32">
        <v>1045.6889769668162</v>
      </c>
      <c r="I12" s="30">
        <v>1022.9566079023201</v>
      </c>
      <c r="J12" s="28">
        <v>1022.96</v>
      </c>
      <c r="K12" s="29">
        <v>1511.73</v>
      </c>
      <c r="L12" s="29">
        <v>1478.87</v>
      </c>
    </row>
    <row r="13" spans="1:12" ht="15" customHeight="1" x14ac:dyDescent="0.25">
      <c r="A13" s="25" t="s">
        <v>19</v>
      </c>
      <c r="B13" s="26" t="s">
        <v>20</v>
      </c>
      <c r="C13" s="33" t="s">
        <v>21</v>
      </c>
      <c r="D13" s="33" t="s">
        <v>21</v>
      </c>
      <c r="E13" s="34" t="s">
        <v>21</v>
      </c>
      <c r="F13" s="32" t="s">
        <v>21</v>
      </c>
      <c r="G13" s="32" t="s">
        <v>21</v>
      </c>
      <c r="H13" s="32" t="s">
        <v>21</v>
      </c>
      <c r="I13" s="33" t="s">
        <v>21</v>
      </c>
      <c r="J13" s="34" t="s">
        <v>21</v>
      </c>
      <c r="K13" s="32" t="s">
        <v>21</v>
      </c>
      <c r="L13" s="32" t="s">
        <v>21</v>
      </c>
    </row>
    <row r="14" spans="1:12" ht="15" customHeight="1" x14ac:dyDescent="0.25">
      <c r="A14" s="25" t="s">
        <v>22</v>
      </c>
      <c r="B14" s="26" t="s">
        <v>23</v>
      </c>
      <c r="C14" s="27">
        <v>17.404014358800001</v>
      </c>
      <c r="D14" s="27">
        <v>16.789518000000001</v>
      </c>
      <c r="E14" s="28">
        <v>17.404014358800001</v>
      </c>
      <c r="F14" s="29">
        <v>17.404014358800001</v>
      </c>
      <c r="G14" s="29">
        <v>16.789518000000001</v>
      </c>
      <c r="H14" s="29">
        <v>17.404014358800001</v>
      </c>
      <c r="I14" s="27">
        <v>17.404014358800001</v>
      </c>
      <c r="J14" s="28">
        <v>17.404014358800001</v>
      </c>
      <c r="K14" s="29">
        <v>17.404014358800001</v>
      </c>
      <c r="L14" s="29">
        <v>17.404014358800001</v>
      </c>
    </row>
    <row r="15" spans="1:12" ht="15" customHeight="1" x14ac:dyDescent="0.25">
      <c r="A15" s="25" t="s">
        <v>24</v>
      </c>
      <c r="B15" s="35" t="s">
        <v>25</v>
      </c>
      <c r="C15" s="27">
        <v>7.2353380000000005</v>
      </c>
      <c r="D15" s="27">
        <v>7.2353380000000005</v>
      </c>
      <c r="E15" s="28">
        <v>7.2353380000000005</v>
      </c>
      <c r="F15" s="29">
        <v>7.2405999999999997</v>
      </c>
      <c r="G15" s="29">
        <v>7.2405999999999997</v>
      </c>
      <c r="H15" s="29">
        <v>7.2353380000000005</v>
      </c>
      <c r="I15" s="27">
        <v>7.2353380000000005</v>
      </c>
      <c r="J15" s="28">
        <v>7.2353380000000005</v>
      </c>
      <c r="K15" s="29">
        <v>7.2405999999999997</v>
      </c>
      <c r="L15" s="29">
        <v>7.2405999999999997</v>
      </c>
    </row>
    <row r="16" spans="1:12" ht="15" customHeight="1" x14ac:dyDescent="0.25">
      <c r="A16" s="25"/>
      <c r="B16" s="26" t="s">
        <v>26</v>
      </c>
      <c r="C16" s="27">
        <v>71.510000000000005</v>
      </c>
      <c r="D16" s="27">
        <v>71.510000000000005</v>
      </c>
      <c r="E16" s="28">
        <v>71.510000000000005</v>
      </c>
      <c r="F16" s="29">
        <v>71.510000000000005</v>
      </c>
      <c r="G16" s="29">
        <v>71.510000000000005</v>
      </c>
      <c r="H16" s="29">
        <v>71.510000000000005</v>
      </c>
      <c r="I16" s="27">
        <v>71.510000000000005</v>
      </c>
      <c r="J16" s="28">
        <v>71.510000000000005</v>
      </c>
      <c r="K16" s="29">
        <v>71.510000000000005</v>
      </c>
      <c r="L16" s="29">
        <v>71.510000000000005</v>
      </c>
    </row>
    <row r="17" spans="1:13" ht="15" customHeight="1" x14ac:dyDescent="0.25">
      <c r="A17" s="36" t="s">
        <v>27</v>
      </c>
      <c r="B17" s="37" t="s">
        <v>28</v>
      </c>
      <c r="C17" s="38">
        <v>3623.6800927148402</v>
      </c>
      <c r="D17" s="38">
        <v>3716.3284063483002</v>
      </c>
      <c r="E17" s="39">
        <v>3926.7388077488008</v>
      </c>
      <c r="F17" s="40">
        <v>5091.5642143588002</v>
      </c>
      <c r="G17" s="40">
        <v>5152.3021179999996</v>
      </c>
      <c r="H17" s="40">
        <v>5246.0183293256168</v>
      </c>
      <c r="I17" s="38">
        <v>5304.00596026112</v>
      </c>
      <c r="J17" s="39">
        <v>5875.6193523588008</v>
      </c>
      <c r="K17" s="40">
        <v>6603.2946143587997</v>
      </c>
      <c r="L17" s="40">
        <v>6631.7846143588004</v>
      </c>
    </row>
    <row r="18" spans="1:13" ht="15" customHeight="1" x14ac:dyDescent="0.25">
      <c r="A18" s="25" t="s">
        <v>29</v>
      </c>
      <c r="B18" s="26" t="s">
        <v>30</v>
      </c>
      <c r="C18" s="27" t="s">
        <v>31</v>
      </c>
      <c r="D18" s="27" t="s">
        <v>31</v>
      </c>
      <c r="E18" s="28" t="s">
        <v>31</v>
      </c>
      <c r="F18" s="29" t="s">
        <v>32</v>
      </c>
      <c r="G18" s="29" t="s">
        <v>32</v>
      </c>
      <c r="H18" s="29" t="s">
        <v>31</v>
      </c>
      <c r="I18" s="27" t="s">
        <v>31</v>
      </c>
      <c r="J18" s="28" t="s">
        <v>31</v>
      </c>
      <c r="K18" s="29" t="s">
        <v>32</v>
      </c>
      <c r="L18" s="29" t="s">
        <v>32</v>
      </c>
    </row>
    <row r="19" spans="1:13" ht="15" customHeight="1" x14ac:dyDescent="0.25">
      <c r="A19" s="25" t="s">
        <v>33</v>
      </c>
      <c r="B19" s="26" t="s">
        <v>34</v>
      </c>
      <c r="C19" s="33" t="s">
        <v>35</v>
      </c>
      <c r="D19" s="33" t="s">
        <v>35</v>
      </c>
      <c r="E19" s="34" t="s">
        <v>35</v>
      </c>
      <c r="F19" s="32" t="s">
        <v>35</v>
      </c>
      <c r="G19" s="32" t="s">
        <v>35</v>
      </c>
      <c r="H19" s="32" t="s">
        <v>35</v>
      </c>
      <c r="I19" s="33" t="s">
        <v>35</v>
      </c>
      <c r="J19" s="34" t="s">
        <v>35</v>
      </c>
      <c r="K19" s="32" t="s">
        <v>35</v>
      </c>
      <c r="L19" s="32" t="s">
        <v>35</v>
      </c>
    </row>
    <row r="20" spans="1:13" ht="15" customHeight="1" x14ac:dyDescent="0.25">
      <c r="A20" s="25" t="s">
        <v>36</v>
      </c>
      <c r="B20" s="26" t="s">
        <v>37</v>
      </c>
      <c r="C20" s="27" t="s">
        <v>38</v>
      </c>
      <c r="D20" s="27" t="s">
        <v>38</v>
      </c>
      <c r="E20" s="28" t="s">
        <v>38</v>
      </c>
      <c r="F20" s="29" t="s">
        <v>38</v>
      </c>
      <c r="G20" s="29" t="s">
        <v>38</v>
      </c>
      <c r="H20" s="29" t="s">
        <v>38</v>
      </c>
      <c r="I20" s="27" t="s">
        <v>38</v>
      </c>
      <c r="J20" s="28" t="s">
        <v>38</v>
      </c>
      <c r="K20" s="29" t="s">
        <v>38</v>
      </c>
      <c r="L20" s="29" t="s">
        <v>38</v>
      </c>
    </row>
    <row r="21" spans="1:13" ht="15" customHeight="1" x14ac:dyDescent="0.25">
      <c r="A21" s="36" t="s">
        <v>39</v>
      </c>
      <c r="B21" s="37" t="s">
        <v>40</v>
      </c>
      <c r="C21" s="38">
        <v>3623.6800927148402</v>
      </c>
      <c r="D21" s="38">
        <v>3716.3284063483002</v>
      </c>
      <c r="E21" s="39">
        <v>3926.7388077488008</v>
      </c>
      <c r="F21" s="40">
        <v>5091.5642143588002</v>
      </c>
      <c r="G21" s="40">
        <v>5152.3021179999996</v>
      </c>
      <c r="H21" s="40">
        <v>5246.0183293256168</v>
      </c>
      <c r="I21" s="38">
        <v>5304.00596026112</v>
      </c>
      <c r="J21" s="39">
        <v>5875.6193523588008</v>
      </c>
      <c r="K21" s="40">
        <v>6603.2946143587997</v>
      </c>
      <c r="L21" s="40">
        <v>6631.7846143588004</v>
      </c>
    </row>
    <row r="22" spans="1:13" ht="15" customHeight="1" x14ac:dyDescent="0.25">
      <c r="A22" s="25" t="s">
        <v>41</v>
      </c>
      <c r="B22" s="26" t="s">
        <v>42</v>
      </c>
      <c r="C22" s="27" t="s">
        <v>31</v>
      </c>
      <c r="D22" s="27" t="s">
        <v>31</v>
      </c>
      <c r="E22" s="28" t="s">
        <v>31</v>
      </c>
      <c r="F22" s="29" t="s">
        <v>32</v>
      </c>
      <c r="G22" s="29" t="s">
        <v>32</v>
      </c>
      <c r="H22" s="29" t="s">
        <v>31</v>
      </c>
      <c r="I22" s="27" t="s">
        <v>31</v>
      </c>
      <c r="J22" s="28" t="s">
        <v>31</v>
      </c>
      <c r="K22" s="29" t="s">
        <v>32</v>
      </c>
      <c r="L22" s="29" t="s">
        <v>32</v>
      </c>
    </row>
    <row r="23" spans="1:13" ht="15" customHeight="1" x14ac:dyDescent="0.25">
      <c r="A23" s="25" t="s">
        <v>43</v>
      </c>
      <c r="B23" s="26" t="s">
        <v>44</v>
      </c>
      <c r="C23" s="33" t="s">
        <v>45</v>
      </c>
      <c r="D23" s="33" t="s">
        <v>45</v>
      </c>
      <c r="E23" s="34" t="s">
        <v>46</v>
      </c>
      <c r="F23" s="29" t="s">
        <v>45</v>
      </c>
      <c r="G23" s="29" t="s">
        <v>45</v>
      </c>
      <c r="H23" s="29" t="s">
        <v>45</v>
      </c>
      <c r="I23" s="33" t="s">
        <v>45</v>
      </c>
      <c r="J23" s="34" t="s">
        <v>46</v>
      </c>
      <c r="K23" s="29" t="s">
        <v>45</v>
      </c>
      <c r="L23" s="29" t="s">
        <v>45</v>
      </c>
    </row>
    <row r="24" spans="1:13" x14ac:dyDescent="0.25">
      <c r="A24" s="25" t="s">
        <v>47</v>
      </c>
      <c r="B24" s="26" t="s">
        <v>48</v>
      </c>
      <c r="C24" s="33" t="s">
        <v>49</v>
      </c>
      <c r="D24" s="33" t="s">
        <v>49</v>
      </c>
      <c r="E24" s="34" t="s">
        <v>49</v>
      </c>
      <c r="F24" s="32" t="s">
        <v>49</v>
      </c>
      <c r="G24" s="32" t="s">
        <v>49</v>
      </c>
      <c r="H24" s="32" t="s">
        <v>49</v>
      </c>
      <c r="I24" s="33" t="s">
        <v>49</v>
      </c>
      <c r="J24" s="34" t="s">
        <v>49</v>
      </c>
      <c r="K24" s="32" t="s">
        <v>49</v>
      </c>
      <c r="L24" s="32" t="s">
        <v>49</v>
      </c>
    </row>
    <row r="25" spans="1:13" ht="28.5" customHeight="1" thickBot="1" x14ac:dyDescent="0.3">
      <c r="A25" s="41" t="s">
        <v>50</v>
      </c>
      <c r="B25" s="42" t="s">
        <v>51</v>
      </c>
      <c r="C25" s="43"/>
      <c r="D25" s="43"/>
      <c r="E25" s="44"/>
      <c r="F25" s="45"/>
      <c r="G25" s="45"/>
      <c r="H25" s="45"/>
      <c r="I25" s="43"/>
      <c r="J25" s="44"/>
      <c r="K25" s="45"/>
      <c r="L25" s="45"/>
    </row>
    <row r="26" spans="1:13" s="49" customFormat="1" ht="13.5" thickTop="1" x14ac:dyDescent="0.25">
      <c r="A26" s="46"/>
      <c r="B26" s="47"/>
      <c r="C26" s="48"/>
      <c r="D26" s="48"/>
      <c r="E26" s="48"/>
      <c r="F26" s="48"/>
      <c r="G26" s="48"/>
      <c r="H26" s="48"/>
      <c r="I26" s="48"/>
      <c r="J26" s="48"/>
      <c r="K26" s="48"/>
      <c r="L26" s="48"/>
    </row>
    <row r="27" spans="1:13" s="52" customFormat="1" x14ac:dyDescent="0.25">
      <c r="A27" s="50"/>
      <c r="B27" s="124" t="s">
        <v>52</v>
      </c>
      <c r="C27" s="124"/>
      <c r="D27" s="124"/>
      <c r="E27" s="124"/>
      <c r="F27" s="124"/>
      <c r="G27" s="124"/>
      <c r="H27" s="124"/>
      <c r="I27" s="124"/>
      <c r="J27" s="124"/>
      <c r="K27" s="124"/>
      <c r="L27" s="51"/>
      <c r="M27" s="51"/>
    </row>
    <row r="28" spans="1:13" s="52" customFormat="1" ht="15" customHeight="1" x14ac:dyDescent="0.25">
      <c r="A28" s="53">
        <v>1</v>
      </c>
      <c r="B28" s="124" t="s">
        <v>53</v>
      </c>
      <c r="C28" s="124"/>
      <c r="D28" s="124"/>
      <c r="E28" s="124"/>
      <c r="F28" s="124"/>
      <c r="G28" s="124"/>
      <c r="H28" s="124"/>
      <c r="I28" s="54"/>
      <c r="J28" s="54"/>
      <c r="K28" s="54"/>
      <c r="L28" s="54"/>
      <c r="M28" s="51"/>
    </row>
    <row r="29" spans="1:13" s="52" customFormat="1" x14ac:dyDescent="0.25">
      <c r="A29" s="50" t="s">
        <v>21</v>
      </c>
      <c r="B29" s="54" t="s">
        <v>54</v>
      </c>
      <c r="C29" s="55"/>
      <c r="D29" s="55"/>
      <c r="E29" s="55"/>
      <c r="F29" s="55"/>
      <c r="G29" s="55"/>
      <c r="H29" s="55"/>
      <c r="I29" s="55"/>
      <c r="J29" s="55"/>
      <c r="K29" s="55"/>
      <c r="L29" s="55"/>
      <c r="M29" s="51"/>
    </row>
    <row r="30" spans="1:13" s="52" customFormat="1" ht="12.75" customHeight="1" x14ac:dyDescent="0.25">
      <c r="A30" s="50" t="s">
        <v>31</v>
      </c>
      <c r="B30" s="124" t="s">
        <v>55</v>
      </c>
      <c r="C30" s="124"/>
      <c r="D30" s="124"/>
      <c r="E30" s="124"/>
      <c r="F30" s="124"/>
      <c r="G30" s="124"/>
      <c r="H30" s="124"/>
      <c r="I30" s="124"/>
      <c r="J30" s="124"/>
      <c r="K30" s="124"/>
      <c r="L30" s="51"/>
      <c r="M30" s="51"/>
    </row>
    <row r="31" spans="1:13" s="52" customFormat="1" ht="12.75" customHeight="1" x14ac:dyDescent="0.25">
      <c r="A31" s="56" t="s">
        <v>32</v>
      </c>
      <c r="B31" s="124" t="s">
        <v>56</v>
      </c>
      <c r="C31" s="124"/>
      <c r="D31" s="124"/>
      <c r="E31" s="124"/>
      <c r="F31" s="124"/>
      <c r="G31" s="124"/>
      <c r="H31" s="124"/>
      <c r="I31" s="124"/>
      <c r="J31" s="124"/>
      <c r="K31" s="124"/>
      <c r="L31" s="51"/>
      <c r="M31" s="51"/>
    </row>
    <row r="32" spans="1:13" s="52" customFormat="1" x14ac:dyDescent="0.25">
      <c r="A32" s="56" t="s">
        <v>35</v>
      </c>
      <c r="B32" s="124" t="s">
        <v>57</v>
      </c>
      <c r="C32" s="124"/>
      <c r="D32" s="124"/>
      <c r="E32" s="124"/>
      <c r="F32" s="124"/>
      <c r="G32" s="124"/>
      <c r="H32" s="124"/>
      <c r="I32" s="124"/>
      <c r="J32" s="124"/>
      <c r="K32" s="124"/>
      <c r="L32" s="51"/>
      <c r="M32" s="51"/>
    </row>
    <row r="33" spans="1:13" s="52" customFormat="1" x14ac:dyDescent="0.25">
      <c r="A33" s="56" t="s">
        <v>38</v>
      </c>
      <c r="B33" s="124" t="s">
        <v>58</v>
      </c>
      <c r="C33" s="124"/>
      <c r="D33" s="124"/>
      <c r="E33" s="124"/>
      <c r="F33" s="124"/>
      <c r="G33" s="124"/>
      <c r="H33" s="124"/>
      <c r="I33" s="124"/>
      <c r="J33" s="124"/>
      <c r="K33" s="124"/>
      <c r="L33" s="51"/>
      <c r="M33" s="51"/>
    </row>
    <row r="34" spans="1:13" s="52" customFormat="1" ht="12.75" customHeight="1" x14ac:dyDescent="0.25">
      <c r="A34" s="56" t="s">
        <v>45</v>
      </c>
      <c r="B34" s="124" t="s">
        <v>59</v>
      </c>
      <c r="C34" s="124"/>
      <c r="D34" s="124"/>
      <c r="E34" s="124"/>
      <c r="F34" s="124"/>
      <c r="G34" s="124"/>
      <c r="H34" s="124"/>
      <c r="I34" s="54"/>
      <c r="J34" s="57"/>
      <c r="K34" s="57"/>
      <c r="L34" s="57"/>
      <c r="M34" s="51"/>
    </row>
    <row r="35" spans="1:13" s="52" customFormat="1" x14ac:dyDescent="0.25">
      <c r="A35" s="56" t="s">
        <v>49</v>
      </c>
      <c r="B35" s="124" t="s">
        <v>60</v>
      </c>
      <c r="C35" s="124"/>
      <c r="D35" s="124"/>
      <c r="E35" s="124"/>
      <c r="F35" s="124"/>
      <c r="G35" s="124"/>
      <c r="H35" s="124"/>
      <c r="I35" s="124"/>
      <c r="J35" s="124"/>
      <c r="K35" s="124"/>
      <c r="L35" s="51"/>
      <c r="M35" s="51"/>
    </row>
    <row r="36" spans="1:13" s="52" customFormat="1" x14ac:dyDescent="0.25">
      <c r="B36" s="58" t="s">
        <v>61</v>
      </c>
      <c r="C36" s="59"/>
      <c r="D36" s="59"/>
      <c r="E36" s="59"/>
      <c r="F36" s="59"/>
      <c r="G36" s="59"/>
      <c r="H36" s="59"/>
      <c r="I36" s="59"/>
      <c r="J36" s="59"/>
      <c r="K36" s="59"/>
      <c r="L36" s="59"/>
    </row>
    <row r="37" spans="1:13" x14ac:dyDescent="0.25">
      <c r="B37" s="60"/>
      <c r="C37" s="60"/>
      <c r="D37" s="60"/>
      <c r="E37" s="60"/>
      <c r="F37" s="60"/>
      <c r="G37" s="60"/>
      <c r="H37" s="60"/>
      <c r="I37" s="60"/>
      <c r="J37" s="60"/>
      <c r="K37" s="60"/>
      <c r="L37" s="60"/>
    </row>
    <row r="39" spans="1:13" ht="91.5" customHeight="1" x14ac:dyDescent="0.25">
      <c r="A39" s="123" t="s">
        <v>62</v>
      </c>
      <c r="B39" s="123"/>
      <c r="C39" s="123"/>
      <c r="D39" s="123"/>
      <c r="E39" s="123"/>
      <c r="F39" s="123"/>
      <c r="G39" s="61"/>
    </row>
  </sheetData>
  <sheetProtection algorithmName="SHA-512" hashValue="DEhDj3CHiESzICv/mqZHagrWDd/FUFv1yI9YX+Rq4RHHPJoJo4rGE6ybyR6GqzmJ4+Tyck7NOcXN48Gi/oMYrw==" saltValue="ysIvTZnh4VDwbqKETaGvpg==" spinCount="100000" sheet="1" objects="1" scenarios="1"/>
  <mergeCells count="13">
    <mergeCell ref="B28:H28"/>
    <mergeCell ref="C6:G7"/>
    <mergeCell ref="H6:L7"/>
    <mergeCell ref="A8:A10"/>
    <mergeCell ref="B8:B10"/>
    <mergeCell ref="B27:K27"/>
    <mergeCell ref="A39:F39"/>
    <mergeCell ref="B30:K30"/>
    <mergeCell ref="B31:K31"/>
    <mergeCell ref="B32:K32"/>
    <mergeCell ref="B33:K33"/>
    <mergeCell ref="B34:H34"/>
    <mergeCell ref="B35:K35"/>
  </mergeCells>
  <hyperlinks>
    <hyperlink ref="B36" location="Nota" display="Ver Nota Informativa"/>
  </hyperlink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activeCell="F18" sqref="F18"/>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129</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3524.8104319999998</v>
      </c>
      <c r="D11" s="27">
        <v>3877.5647974399999</v>
      </c>
      <c r="E11" s="27">
        <v>3965.7533887999998</v>
      </c>
      <c r="F11" s="28">
        <v>4104.5695378999999</v>
      </c>
      <c r="G11" s="29">
        <v>5105.9391999999998</v>
      </c>
      <c r="H11" s="29">
        <v>5167.424</v>
      </c>
      <c r="I11" s="29">
        <v>3851.41</v>
      </c>
      <c r="J11" s="29">
        <v>4178.04</v>
      </c>
      <c r="K11" s="27">
        <v>4259.6899999999996</v>
      </c>
      <c r="L11" s="28">
        <v>4670.79</v>
      </c>
      <c r="M11" s="29">
        <v>5105.9399999999996</v>
      </c>
      <c r="N11" s="29">
        <v>5167.42</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3622.1380361308907</v>
      </c>
      <c r="D17" s="38">
        <v>3974.8924015708908</v>
      </c>
      <c r="E17" s="38">
        <v>4063.0809929308907</v>
      </c>
      <c r="F17" s="39">
        <v>4201.8971420308917</v>
      </c>
      <c r="G17" s="40">
        <v>5203.2720661308913</v>
      </c>
      <c r="H17" s="40">
        <v>5264.7568661308915</v>
      </c>
      <c r="I17" s="40">
        <v>5162.3051266390112</v>
      </c>
      <c r="J17" s="40">
        <v>5391.8497248383619</v>
      </c>
      <c r="K17" s="38">
        <v>5449.228374388199</v>
      </c>
      <c r="L17" s="39">
        <v>5860.3276041308918</v>
      </c>
      <c r="M17" s="40">
        <v>6817.3428661308908</v>
      </c>
      <c r="N17" s="40">
        <v>6843.7328661308911</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3622.1380361308907</v>
      </c>
      <c r="D21" s="38">
        <v>3974.8924015708908</v>
      </c>
      <c r="E21" s="38">
        <v>4063.0809929308907</v>
      </c>
      <c r="F21" s="39">
        <v>4201.8971420308917</v>
      </c>
      <c r="G21" s="40">
        <v>5203.2720661308913</v>
      </c>
      <c r="H21" s="40">
        <v>5264.7568661308915</v>
      </c>
      <c r="I21" s="40">
        <v>5162.3051266390112</v>
      </c>
      <c r="J21" s="40">
        <v>5391.8497248383619</v>
      </c>
      <c r="K21" s="38">
        <v>5449.228374388199</v>
      </c>
      <c r="L21" s="39">
        <v>5860.3276041308918</v>
      </c>
      <c r="M21" s="40">
        <v>6817.3428661308908</v>
      </c>
      <c r="N21" s="40">
        <v>6843.7328661308911</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VhpY2N5pfOyxr1/Qcm9LmuWBVZ6vcFiWP8XDL53B5u1qJaxumQ6izza1dSDXV9mH0jSbVF/9aKxCMfuTut06hw==" saltValue="K5xdTqEZwcnEh/KUMefPRg=="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activeCell="D16" sqref="D16"/>
    </sheetView>
  </sheetViews>
  <sheetFormatPr baseColWidth="10" defaultRowHeight="12.75" x14ac:dyDescent="0.25"/>
  <cols>
    <col min="1" max="1" width="8" style="1" customWidth="1"/>
    <col min="2" max="2" width="51" style="2" customWidth="1"/>
    <col min="3" max="3" width="19.7109375" style="2" customWidth="1"/>
    <col min="4" max="5" width="16.5703125" style="2" bestFit="1" customWidth="1"/>
    <col min="6" max="6" width="20.42578125" style="2" bestFit="1" customWidth="1"/>
    <col min="7" max="7" width="15.7109375" style="2" customWidth="1"/>
    <col min="8" max="8" width="13.7109375" style="2" bestFit="1" customWidth="1"/>
    <col min="9" max="9" width="13.7109375" style="2" customWidth="1"/>
    <col min="10" max="11" width="16.5703125" style="2" bestFit="1" customWidth="1"/>
    <col min="12" max="12" width="20.42578125" style="2" bestFit="1" customWidth="1"/>
    <col min="13" max="13" width="12.7109375" style="2" bestFit="1" customWidth="1"/>
    <col min="14" max="14" width="13.7109375" style="2" bestFit="1" customWidth="1"/>
    <col min="15" max="256" width="11.42578125" style="1"/>
    <col min="257" max="257" width="8" style="1" customWidth="1"/>
    <col min="258" max="258" width="51" style="1" customWidth="1"/>
    <col min="259" max="259" width="19.7109375" style="1" customWidth="1"/>
    <col min="260" max="261" width="16.5703125" style="1" bestFit="1" customWidth="1"/>
    <col min="262" max="262" width="20.42578125" style="1" bestFit="1" customWidth="1"/>
    <col min="263" max="263" width="15.7109375" style="1" customWidth="1"/>
    <col min="264" max="264" width="13.7109375" style="1" bestFit="1" customWidth="1"/>
    <col min="265" max="265" width="13.7109375" style="1" customWidth="1"/>
    <col min="266" max="267" width="16.5703125" style="1" bestFit="1" customWidth="1"/>
    <col min="268" max="268" width="20.42578125" style="1" bestFit="1" customWidth="1"/>
    <col min="269" max="269" width="12.7109375" style="1" bestFit="1" customWidth="1"/>
    <col min="270" max="270" width="13.7109375" style="1" bestFit="1" customWidth="1"/>
    <col min="271" max="512" width="11.42578125" style="1"/>
    <col min="513" max="513" width="8" style="1" customWidth="1"/>
    <col min="514" max="514" width="51" style="1" customWidth="1"/>
    <col min="515" max="515" width="19.7109375" style="1" customWidth="1"/>
    <col min="516" max="517" width="16.5703125" style="1" bestFit="1" customWidth="1"/>
    <col min="518" max="518" width="20.42578125" style="1" bestFit="1" customWidth="1"/>
    <col min="519" max="519" width="15.7109375" style="1" customWidth="1"/>
    <col min="520" max="520" width="13.7109375" style="1" bestFit="1" customWidth="1"/>
    <col min="521" max="521" width="13.7109375" style="1" customWidth="1"/>
    <col min="522" max="523" width="16.5703125" style="1" bestFit="1" customWidth="1"/>
    <col min="524" max="524" width="20.42578125" style="1" bestFit="1" customWidth="1"/>
    <col min="525" max="525" width="12.7109375" style="1" bestFit="1" customWidth="1"/>
    <col min="526" max="526" width="13.7109375" style="1" bestFit="1" customWidth="1"/>
    <col min="527" max="768" width="11.42578125" style="1"/>
    <col min="769" max="769" width="8" style="1" customWidth="1"/>
    <col min="770" max="770" width="51" style="1" customWidth="1"/>
    <col min="771" max="771" width="19.7109375" style="1" customWidth="1"/>
    <col min="772" max="773" width="16.5703125" style="1" bestFit="1" customWidth="1"/>
    <col min="774" max="774" width="20.42578125" style="1" bestFit="1" customWidth="1"/>
    <col min="775" max="775" width="15.7109375" style="1" customWidth="1"/>
    <col min="776" max="776" width="13.7109375" style="1" bestFit="1" customWidth="1"/>
    <col min="777" max="777" width="13.7109375" style="1" customWidth="1"/>
    <col min="778" max="779" width="16.5703125" style="1" bestFit="1" customWidth="1"/>
    <col min="780" max="780" width="20.42578125" style="1" bestFit="1" customWidth="1"/>
    <col min="781" max="781" width="12.7109375" style="1" bestFit="1" customWidth="1"/>
    <col min="782" max="782" width="13.7109375" style="1" bestFit="1" customWidth="1"/>
    <col min="783" max="1024" width="11.42578125" style="1"/>
    <col min="1025" max="1025" width="8" style="1" customWidth="1"/>
    <col min="1026" max="1026" width="51" style="1" customWidth="1"/>
    <col min="1027" max="1027" width="19.7109375" style="1" customWidth="1"/>
    <col min="1028" max="1029" width="16.5703125" style="1" bestFit="1" customWidth="1"/>
    <col min="1030" max="1030" width="20.42578125" style="1" bestFit="1" customWidth="1"/>
    <col min="1031" max="1031" width="15.7109375" style="1" customWidth="1"/>
    <col min="1032" max="1032" width="13.7109375" style="1" bestFit="1" customWidth="1"/>
    <col min="1033" max="1033" width="13.7109375" style="1" customWidth="1"/>
    <col min="1034" max="1035" width="16.5703125" style="1" bestFit="1" customWidth="1"/>
    <col min="1036" max="1036" width="20.42578125" style="1" bestFit="1" customWidth="1"/>
    <col min="1037" max="1037" width="12.7109375" style="1" bestFit="1" customWidth="1"/>
    <col min="1038" max="1038" width="13.7109375" style="1" bestFit="1" customWidth="1"/>
    <col min="1039" max="1280" width="11.42578125" style="1"/>
    <col min="1281" max="1281" width="8" style="1" customWidth="1"/>
    <col min="1282" max="1282" width="51" style="1" customWidth="1"/>
    <col min="1283" max="1283" width="19.7109375" style="1" customWidth="1"/>
    <col min="1284" max="1285" width="16.5703125" style="1" bestFit="1" customWidth="1"/>
    <col min="1286" max="1286" width="20.42578125" style="1" bestFit="1" customWidth="1"/>
    <col min="1287" max="1287" width="15.7109375" style="1" customWidth="1"/>
    <col min="1288" max="1288" width="13.7109375" style="1" bestFit="1" customWidth="1"/>
    <col min="1289" max="1289" width="13.7109375" style="1" customWidth="1"/>
    <col min="1290" max="1291" width="16.5703125" style="1" bestFit="1" customWidth="1"/>
    <col min="1292" max="1292" width="20.42578125" style="1" bestFit="1" customWidth="1"/>
    <col min="1293" max="1293" width="12.7109375" style="1" bestFit="1" customWidth="1"/>
    <col min="1294" max="1294" width="13.7109375" style="1" bestFit="1" customWidth="1"/>
    <col min="1295" max="1536" width="11.42578125" style="1"/>
    <col min="1537" max="1537" width="8" style="1" customWidth="1"/>
    <col min="1538" max="1538" width="51" style="1" customWidth="1"/>
    <col min="1539" max="1539" width="19.7109375" style="1" customWidth="1"/>
    <col min="1540" max="1541" width="16.5703125" style="1" bestFit="1" customWidth="1"/>
    <col min="1542" max="1542" width="20.42578125" style="1" bestFit="1" customWidth="1"/>
    <col min="1543" max="1543" width="15.7109375" style="1" customWidth="1"/>
    <col min="1544" max="1544" width="13.7109375" style="1" bestFit="1" customWidth="1"/>
    <col min="1545" max="1545" width="13.7109375" style="1" customWidth="1"/>
    <col min="1546" max="1547" width="16.5703125" style="1" bestFit="1" customWidth="1"/>
    <col min="1548" max="1548" width="20.42578125" style="1" bestFit="1" customWidth="1"/>
    <col min="1549" max="1549" width="12.7109375" style="1" bestFit="1" customWidth="1"/>
    <col min="1550" max="1550" width="13.7109375" style="1" bestFit="1" customWidth="1"/>
    <col min="1551" max="1792" width="11.42578125" style="1"/>
    <col min="1793" max="1793" width="8" style="1" customWidth="1"/>
    <col min="1794" max="1794" width="51" style="1" customWidth="1"/>
    <col min="1795" max="1795" width="19.7109375" style="1" customWidth="1"/>
    <col min="1796" max="1797" width="16.5703125" style="1" bestFit="1" customWidth="1"/>
    <col min="1798" max="1798" width="20.42578125" style="1" bestFit="1" customWidth="1"/>
    <col min="1799" max="1799" width="15.7109375" style="1" customWidth="1"/>
    <col min="1800" max="1800" width="13.7109375" style="1" bestFit="1" customWidth="1"/>
    <col min="1801" max="1801" width="13.7109375" style="1" customWidth="1"/>
    <col min="1802" max="1803" width="16.5703125" style="1" bestFit="1" customWidth="1"/>
    <col min="1804" max="1804" width="20.42578125" style="1" bestFit="1" customWidth="1"/>
    <col min="1805" max="1805" width="12.7109375" style="1" bestFit="1" customWidth="1"/>
    <col min="1806" max="1806" width="13.7109375" style="1" bestFit="1" customWidth="1"/>
    <col min="1807" max="2048" width="11.42578125" style="1"/>
    <col min="2049" max="2049" width="8" style="1" customWidth="1"/>
    <col min="2050" max="2050" width="51" style="1" customWidth="1"/>
    <col min="2051" max="2051" width="19.7109375" style="1" customWidth="1"/>
    <col min="2052" max="2053" width="16.5703125" style="1" bestFit="1" customWidth="1"/>
    <col min="2054" max="2054" width="20.42578125" style="1" bestFit="1" customWidth="1"/>
    <col min="2055" max="2055" width="15.7109375" style="1" customWidth="1"/>
    <col min="2056" max="2056" width="13.7109375" style="1" bestFit="1" customWidth="1"/>
    <col min="2057" max="2057" width="13.7109375" style="1" customWidth="1"/>
    <col min="2058" max="2059" width="16.5703125" style="1" bestFit="1" customWidth="1"/>
    <col min="2060" max="2060" width="20.42578125" style="1" bestFit="1" customWidth="1"/>
    <col min="2061" max="2061" width="12.7109375" style="1" bestFit="1" customWidth="1"/>
    <col min="2062" max="2062" width="13.7109375" style="1" bestFit="1" customWidth="1"/>
    <col min="2063" max="2304" width="11.42578125" style="1"/>
    <col min="2305" max="2305" width="8" style="1" customWidth="1"/>
    <col min="2306" max="2306" width="51" style="1" customWidth="1"/>
    <col min="2307" max="2307" width="19.7109375" style="1" customWidth="1"/>
    <col min="2308" max="2309" width="16.5703125" style="1" bestFit="1" customWidth="1"/>
    <col min="2310" max="2310" width="20.42578125" style="1" bestFit="1" customWidth="1"/>
    <col min="2311" max="2311" width="15.7109375" style="1" customWidth="1"/>
    <col min="2312" max="2312" width="13.7109375" style="1" bestFit="1" customWidth="1"/>
    <col min="2313" max="2313" width="13.7109375" style="1" customWidth="1"/>
    <col min="2314" max="2315" width="16.5703125" style="1" bestFit="1" customWidth="1"/>
    <col min="2316" max="2316" width="20.42578125" style="1" bestFit="1" customWidth="1"/>
    <col min="2317" max="2317" width="12.7109375" style="1" bestFit="1" customWidth="1"/>
    <col min="2318" max="2318" width="13.7109375" style="1" bestFit="1" customWidth="1"/>
    <col min="2319" max="2560" width="11.42578125" style="1"/>
    <col min="2561" max="2561" width="8" style="1" customWidth="1"/>
    <col min="2562" max="2562" width="51" style="1" customWidth="1"/>
    <col min="2563" max="2563" width="19.7109375" style="1" customWidth="1"/>
    <col min="2564" max="2565" width="16.5703125" style="1" bestFit="1" customWidth="1"/>
    <col min="2566" max="2566" width="20.42578125" style="1" bestFit="1" customWidth="1"/>
    <col min="2567" max="2567" width="15.7109375" style="1" customWidth="1"/>
    <col min="2568" max="2568" width="13.7109375" style="1" bestFit="1" customWidth="1"/>
    <col min="2569" max="2569" width="13.7109375" style="1" customWidth="1"/>
    <col min="2570" max="2571" width="16.5703125" style="1" bestFit="1" customWidth="1"/>
    <col min="2572" max="2572" width="20.42578125" style="1" bestFit="1" customWidth="1"/>
    <col min="2573" max="2573" width="12.7109375" style="1" bestFit="1" customWidth="1"/>
    <col min="2574" max="2574" width="13.7109375" style="1" bestFit="1" customWidth="1"/>
    <col min="2575" max="2816" width="11.42578125" style="1"/>
    <col min="2817" max="2817" width="8" style="1" customWidth="1"/>
    <col min="2818" max="2818" width="51" style="1" customWidth="1"/>
    <col min="2819" max="2819" width="19.7109375" style="1" customWidth="1"/>
    <col min="2820" max="2821" width="16.5703125" style="1" bestFit="1" customWidth="1"/>
    <col min="2822" max="2822" width="20.42578125" style="1" bestFit="1" customWidth="1"/>
    <col min="2823" max="2823" width="15.7109375" style="1" customWidth="1"/>
    <col min="2824" max="2824" width="13.7109375" style="1" bestFit="1" customWidth="1"/>
    <col min="2825" max="2825" width="13.7109375" style="1" customWidth="1"/>
    <col min="2826" max="2827" width="16.5703125" style="1" bestFit="1" customWidth="1"/>
    <col min="2828" max="2828" width="20.42578125" style="1" bestFit="1" customWidth="1"/>
    <col min="2829" max="2829" width="12.7109375" style="1" bestFit="1" customWidth="1"/>
    <col min="2830" max="2830" width="13.7109375" style="1" bestFit="1" customWidth="1"/>
    <col min="2831" max="3072" width="11.42578125" style="1"/>
    <col min="3073" max="3073" width="8" style="1" customWidth="1"/>
    <col min="3074" max="3074" width="51" style="1" customWidth="1"/>
    <col min="3075" max="3075" width="19.7109375" style="1" customWidth="1"/>
    <col min="3076" max="3077" width="16.5703125" style="1" bestFit="1" customWidth="1"/>
    <col min="3078" max="3078" width="20.42578125" style="1" bestFit="1" customWidth="1"/>
    <col min="3079" max="3079" width="15.7109375" style="1" customWidth="1"/>
    <col min="3080" max="3080" width="13.7109375" style="1" bestFit="1" customWidth="1"/>
    <col min="3081" max="3081" width="13.7109375" style="1" customWidth="1"/>
    <col min="3082" max="3083" width="16.5703125" style="1" bestFit="1" customWidth="1"/>
    <col min="3084" max="3084" width="20.42578125" style="1" bestFit="1" customWidth="1"/>
    <col min="3085" max="3085" width="12.7109375" style="1" bestFit="1" customWidth="1"/>
    <col min="3086" max="3086" width="13.7109375" style="1" bestFit="1" customWidth="1"/>
    <col min="3087" max="3328" width="11.42578125" style="1"/>
    <col min="3329" max="3329" width="8" style="1" customWidth="1"/>
    <col min="3330" max="3330" width="51" style="1" customWidth="1"/>
    <col min="3331" max="3331" width="19.7109375" style="1" customWidth="1"/>
    <col min="3332" max="3333" width="16.5703125" style="1" bestFit="1" customWidth="1"/>
    <col min="3334" max="3334" width="20.42578125" style="1" bestFit="1" customWidth="1"/>
    <col min="3335" max="3335" width="15.7109375" style="1" customWidth="1"/>
    <col min="3336" max="3336" width="13.7109375" style="1" bestFit="1" customWidth="1"/>
    <col min="3337" max="3337" width="13.7109375" style="1" customWidth="1"/>
    <col min="3338" max="3339" width="16.5703125" style="1" bestFit="1" customWidth="1"/>
    <col min="3340" max="3340" width="20.42578125" style="1" bestFit="1" customWidth="1"/>
    <col min="3341" max="3341" width="12.7109375" style="1" bestFit="1" customWidth="1"/>
    <col min="3342" max="3342" width="13.7109375" style="1" bestFit="1" customWidth="1"/>
    <col min="3343" max="3584" width="11.42578125" style="1"/>
    <col min="3585" max="3585" width="8" style="1" customWidth="1"/>
    <col min="3586" max="3586" width="51" style="1" customWidth="1"/>
    <col min="3587" max="3587" width="19.7109375" style="1" customWidth="1"/>
    <col min="3588" max="3589" width="16.5703125" style="1" bestFit="1" customWidth="1"/>
    <col min="3590" max="3590" width="20.42578125" style="1" bestFit="1" customWidth="1"/>
    <col min="3591" max="3591" width="15.7109375" style="1" customWidth="1"/>
    <col min="3592" max="3592" width="13.7109375" style="1" bestFit="1" customWidth="1"/>
    <col min="3593" max="3593" width="13.7109375" style="1" customWidth="1"/>
    <col min="3594" max="3595" width="16.5703125" style="1" bestFit="1" customWidth="1"/>
    <col min="3596" max="3596" width="20.42578125" style="1" bestFit="1" customWidth="1"/>
    <col min="3597" max="3597" width="12.7109375" style="1" bestFit="1" customWidth="1"/>
    <col min="3598" max="3598" width="13.7109375" style="1" bestFit="1" customWidth="1"/>
    <col min="3599" max="3840" width="11.42578125" style="1"/>
    <col min="3841" max="3841" width="8" style="1" customWidth="1"/>
    <col min="3842" max="3842" width="51" style="1" customWidth="1"/>
    <col min="3843" max="3843" width="19.7109375" style="1" customWidth="1"/>
    <col min="3844" max="3845" width="16.5703125" style="1" bestFit="1" customWidth="1"/>
    <col min="3846" max="3846" width="20.42578125" style="1" bestFit="1" customWidth="1"/>
    <col min="3847" max="3847" width="15.7109375" style="1" customWidth="1"/>
    <col min="3848" max="3848" width="13.7109375" style="1" bestFit="1" customWidth="1"/>
    <col min="3849" max="3849" width="13.7109375" style="1" customWidth="1"/>
    <col min="3850" max="3851" width="16.5703125" style="1" bestFit="1" customWidth="1"/>
    <col min="3852" max="3852" width="20.42578125" style="1" bestFit="1" customWidth="1"/>
    <col min="3853" max="3853" width="12.7109375" style="1" bestFit="1" customWidth="1"/>
    <col min="3854" max="3854" width="13.7109375" style="1" bestFit="1" customWidth="1"/>
    <col min="3855" max="4096" width="11.42578125" style="1"/>
    <col min="4097" max="4097" width="8" style="1" customWidth="1"/>
    <col min="4098" max="4098" width="51" style="1" customWidth="1"/>
    <col min="4099" max="4099" width="19.7109375" style="1" customWidth="1"/>
    <col min="4100" max="4101" width="16.5703125" style="1" bestFit="1" customWidth="1"/>
    <col min="4102" max="4102" width="20.42578125" style="1" bestFit="1" customWidth="1"/>
    <col min="4103" max="4103" width="15.7109375" style="1" customWidth="1"/>
    <col min="4104" max="4104" width="13.7109375" style="1" bestFit="1" customWidth="1"/>
    <col min="4105" max="4105" width="13.7109375" style="1" customWidth="1"/>
    <col min="4106" max="4107" width="16.5703125" style="1" bestFit="1" customWidth="1"/>
    <col min="4108" max="4108" width="20.42578125" style="1" bestFit="1" customWidth="1"/>
    <col min="4109" max="4109" width="12.7109375" style="1" bestFit="1" customWidth="1"/>
    <col min="4110" max="4110" width="13.7109375" style="1" bestFit="1" customWidth="1"/>
    <col min="4111" max="4352" width="11.42578125" style="1"/>
    <col min="4353" max="4353" width="8" style="1" customWidth="1"/>
    <col min="4354" max="4354" width="51" style="1" customWidth="1"/>
    <col min="4355" max="4355" width="19.7109375" style="1" customWidth="1"/>
    <col min="4356" max="4357" width="16.5703125" style="1" bestFit="1" customWidth="1"/>
    <col min="4358" max="4358" width="20.42578125" style="1" bestFit="1" customWidth="1"/>
    <col min="4359" max="4359" width="15.7109375" style="1" customWidth="1"/>
    <col min="4360" max="4360" width="13.7109375" style="1" bestFit="1" customWidth="1"/>
    <col min="4361" max="4361" width="13.7109375" style="1" customWidth="1"/>
    <col min="4362" max="4363" width="16.5703125" style="1" bestFit="1" customWidth="1"/>
    <col min="4364" max="4364" width="20.42578125" style="1" bestFit="1" customWidth="1"/>
    <col min="4365" max="4365" width="12.7109375" style="1" bestFit="1" customWidth="1"/>
    <col min="4366" max="4366" width="13.7109375" style="1" bestFit="1" customWidth="1"/>
    <col min="4367" max="4608" width="11.42578125" style="1"/>
    <col min="4609" max="4609" width="8" style="1" customWidth="1"/>
    <col min="4610" max="4610" width="51" style="1" customWidth="1"/>
    <col min="4611" max="4611" width="19.7109375" style="1" customWidth="1"/>
    <col min="4612" max="4613" width="16.5703125" style="1" bestFit="1" customWidth="1"/>
    <col min="4614" max="4614" width="20.42578125" style="1" bestFit="1" customWidth="1"/>
    <col min="4615" max="4615" width="15.7109375" style="1" customWidth="1"/>
    <col min="4616" max="4616" width="13.7109375" style="1" bestFit="1" customWidth="1"/>
    <col min="4617" max="4617" width="13.7109375" style="1" customWidth="1"/>
    <col min="4618" max="4619" width="16.5703125" style="1" bestFit="1" customWidth="1"/>
    <col min="4620" max="4620" width="20.42578125" style="1" bestFit="1" customWidth="1"/>
    <col min="4621" max="4621" width="12.7109375" style="1" bestFit="1" customWidth="1"/>
    <col min="4622" max="4622" width="13.7109375" style="1" bestFit="1" customWidth="1"/>
    <col min="4623" max="4864" width="11.42578125" style="1"/>
    <col min="4865" max="4865" width="8" style="1" customWidth="1"/>
    <col min="4866" max="4866" width="51" style="1" customWidth="1"/>
    <col min="4867" max="4867" width="19.7109375" style="1" customWidth="1"/>
    <col min="4868" max="4869" width="16.5703125" style="1" bestFit="1" customWidth="1"/>
    <col min="4870" max="4870" width="20.42578125" style="1" bestFit="1" customWidth="1"/>
    <col min="4871" max="4871" width="15.7109375" style="1" customWidth="1"/>
    <col min="4872" max="4872" width="13.7109375" style="1" bestFit="1" customWidth="1"/>
    <col min="4873" max="4873" width="13.7109375" style="1" customWidth="1"/>
    <col min="4874" max="4875" width="16.5703125" style="1" bestFit="1" customWidth="1"/>
    <col min="4876" max="4876" width="20.42578125" style="1" bestFit="1" customWidth="1"/>
    <col min="4877" max="4877" width="12.7109375" style="1" bestFit="1" customWidth="1"/>
    <col min="4878" max="4878" width="13.7109375" style="1" bestFit="1" customWidth="1"/>
    <col min="4879" max="5120" width="11.42578125" style="1"/>
    <col min="5121" max="5121" width="8" style="1" customWidth="1"/>
    <col min="5122" max="5122" width="51" style="1" customWidth="1"/>
    <col min="5123" max="5123" width="19.7109375" style="1" customWidth="1"/>
    <col min="5124" max="5125" width="16.5703125" style="1" bestFit="1" customWidth="1"/>
    <col min="5126" max="5126" width="20.42578125" style="1" bestFit="1" customWidth="1"/>
    <col min="5127" max="5127" width="15.7109375" style="1" customWidth="1"/>
    <col min="5128" max="5128" width="13.7109375" style="1" bestFit="1" customWidth="1"/>
    <col min="5129" max="5129" width="13.7109375" style="1" customWidth="1"/>
    <col min="5130" max="5131" width="16.5703125" style="1" bestFit="1" customWidth="1"/>
    <col min="5132" max="5132" width="20.42578125" style="1" bestFit="1" customWidth="1"/>
    <col min="5133" max="5133" width="12.7109375" style="1" bestFit="1" customWidth="1"/>
    <col min="5134" max="5134" width="13.7109375" style="1" bestFit="1" customWidth="1"/>
    <col min="5135" max="5376" width="11.42578125" style="1"/>
    <col min="5377" max="5377" width="8" style="1" customWidth="1"/>
    <col min="5378" max="5378" width="51" style="1" customWidth="1"/>
    <col min="5379" max="5379" width="19.7109375" style="1" customWidth="1"/>
    <col min="5380" max="5381" width="16.5703125" style="1" bestFit="1" customWidth="1"/>
    <col min="5382" max="5382" width="20.42578125" style="1" bestFit="1" customWidth="1"/>
    <col min="5383" max="5383" width="15.7109375" style="1" customWidth="1"/>
    <col min="5384" max="5384" width="13.7109375" style="1" bestFit="1" customWidth="1"/>
    <col min="5385" max="5385" width="13.7109375" style="1" customWidth="1"/>
    <col min="5386" max="5387" width="16.5703125" style="1" bestFit="1" customWidth="1"/>
    <col min="5388" max="5388" width="20.42578125" style="1" bestFit="1" customWidth="1"/>
    <col min="5389" max="5389" width="12.7109375" style="1" bestFit="1" customWidth="1"/>
    <col min="5390" max="5390" width="13.7109375" style="1" bestFit="1" customWidth="1"/>
    <col min="5391" max="5632" width="11.42578125" style="1"/>
    <col min="5633" max="5633" width="8" style="1" customWidth="1"/>
    <col min="5634" max="5634" width="51" style="1" customWidth="1"/>
    <col min="5635" max="5635" width="19.7109375" style="1" customWidth="1"/>
    <col min="5636" max="5637" width="16.5703125" style="1" bestFit="1" customWidth="1"/>
    <col min="5638" max="5638" width="20.42578125" style="1" bestFit="1" customWidth="1"/>
    <col min="5639" max="5639" width="15.7109375" style="1" customWidth="1"/>
    <col min="5640" max="5640" width="13.7109375" style="1" bestFit="1" customWidth="1"/>
    <col min="5641" max="5641" width="13.7109375" style="1" customWidth="1"/>
    <col min="5642" max="5643" width="16.5703125" style="1" bestFit="1" customWidth="1"/>
    <col min="5644" max="5644" width="20.42578125" style="1" bestFit="1" customWidth="1"/>
    <col min="5645" max="5645" width="12.7109375" style="1" bestFit="1" customWidth="1"/>
    <col min="5646" max="5646" width="13.7109375" style="1" bestFit="1" customWidth="1"/>
    <col min="5647" max="5888" width="11.42578125" style="1"/>
    <col min="5889" max="5889" width="8" style="1" customWidth="1"/>
    <col min="5890" max="5890" width="51" style="1" customWidth="1"/>
    <col min="5891" max="5891" width="19.7109375" style="1" customWidth="1"/>
    <col min="5892" max="5893" width="16.5703125" style="1" bestFit="1" customWidth="1"/>
    <col min="5894" max="5894" width="20.42578125" style="1" bestFit="1" customWidth="1"/>
    <col min="5895" max="5895" width="15.7109375" style="1" customWidth="1"/>
    <col min="5896" max="5896" width="13.7109375" style="1" bestFit="1" customWidth="1"/>
    <col min="5897" max="5897" width="13.7109375" style="1" customWidth="1"/>
    <col min="5898" max="5899" width="16.5703125" style="1" bestFit="1" customWidth="1"/>
    <col min="5900" max="5900" width="20.42578125" style="1" bestFit="1" customWidth="1"/>
    <col min="5901" max="5901" width="12.7109375" style="1" bestFit="1" customWidth="1"/>
    <col min="5902" max="5902" width="13.7109375" style="1" bestFit="1" customWidth="1"/>
    <col min="5903" max="6144" width="11.42578125" style="1"/>
    <col min="6145" max="6145" width="8" style="1" customWidth="1"/>
    <col min="6146" max="6146" width="51" style="1" customWidth="1"/>
    <col min="6147" max="6147" width="19.7109375" style="1" customWidth="1"/>
    <col min="6148" max="6149" width="16.5703125" style="1" bestFit="1" customWidth="1"/>
    <col min="6150" max="6150" width="20.42578125" style="1" bestFit="1" customWidth="1"/>
    <col min="6151" max="6151" width="15.7109375" style="1" customWidth="1"/>
    <col min="6152" max="6152" width="13.7109375" style="1" bestFit="1" customWidth="1"/>
    <col min="6153" max="6153" width="13.7109375" style="1" customWidth="1"/>
    <col min="6154" max="6155" width="16.5703125" style="1" bestFit="1" customWidth="1"/>
    <col min="6156" max="6156" width="20.42578125" style="1" bestFit="1" customWidth="1"/>
    <col min="6157" max="6157" width="12.7109375" style="1" bestFit="1" customWidth="1"/>
    <col min="6158" max="6158" width="13.7109375" style="1" bestFit="1" customWidth="1"/>
    <col min="6159" max="6400" width="11.42578125" style="1"/>
    <col min="6401" max="6401" width="8" style="1" customWidth="1"/>
    <col min="6402" max="6402" width="51" style="1" customWidth="1"/>
    <col min="6403" max="6403" width="19.7109375" style="1" customWidth="1"/>
    <col min="6404" max="6405" width="16.5703125" style="1" bestFit="1" customWidth="1"/>
    <col min="6406" max="6406" width="20.42578125" style="1" bestFit="1" customWidth="1"/>
    <col min="6407" max="6407" width="15.7109375" style="1" customWidth="1"/>
    <col min="6408" max="6408" width="13.7109375" style="1" bestFit="1" customWidth="1"/>
    <col min="6409" max="6409" width="13.7109375" style="1" customWidth="1"/>
    <col min="6410" max="6411" width="16.5703125" style="1" bestFit="1" customWidth="1"/>
    <col min="6412" max="6412" width="20.42578125" style="1" bestFit="1" customWidth="1"/>
    <col min="6413" max="6413" width="12.7109375" style="1" bestFit="1" customWidth="1"/>
    <col min="6414" max="6414" width="13.7109375" style="1" bestFit="1" customWidth="1"/>
    <col min="6415" max="6656" width="11.42578125" style="1"/>
    <col min="6657" max="6657" width="8" style="1" customWidth="1"/>
    <col min="6658" max="6658" width="51" style="1" customWidth="1"/>
    <col min="6659" max="6659" width="19.7109375" style="1" customWidth="1"/>
    <col min="6660" max="6661" width="16.5703125" style="1" bestFit="1" customWidth="1"/>
    <col min="6662" max="6662" width="20.42578125" style="1" bestFit="1" customWidth="1"/>
    <col min="6663" max="6663" width="15.7109375" style="1" customWidth="1"/>
    <col min="6664" max="6664" width="13.7109375" style="1" bestFit="1" customWidth="1"/>
    <col min="6665" max="6665" width="13.7109375" style="1" customWidth="1"/>
    <col min="6666" max="6667" width="16.5703125" style="1" bestFit="1" customWidth="1"/>
    <col min="6668" max="6668" width="20.42578125" style="1" bestFit="1" customWidth="1"/>
    <col min="6669" max="6669" width="12.7109375" style="1" bestFit="1" customWidth="1"/>
    <col min="6670" max="6670" width="13.7109375" style="1" bestFit="1" customWidth="1"/>
    <col min="6671" max="6912" width="11.42578125" style="1"/>
    <col min="6913" max="6913" width="8" style="1" customWidth="1"/>
    <col min="6914" max="6914" width="51" style="1" customWidth="1"/>
    <col min="6915" max="6915" width="19.7109375" style="1" customWidth="1"/>
    <col min="6916" max="6917" width="16.5703125" style="1" bestFit="1" customWidth="1"/>
    <col min="6918" max="6918" width="20.42578125" style="1" bestFit="1" customWidth="1"/>
    <col min="6919" max="6919" width="15.7109375" style="1" customWidth="1"/>
    <col min="6920" max="6920" width="13.7109375" style="1" bestFit="1" customWidth="1"/>
    <col min="6921" max="6921" width="13.7109375" style="1" customWidth="1"/>
    <col min="6922" max="6923" width="16.5703125" style="1" bestFit="1" customWidth="1"/>
    <col min="6924" max="6924" width="20.42578125" style="1" bestFit="1" customWidth="1"/>
    <col min="6925" max="6925" width="12.7109375" style="1" bestFit="1" customWidth="1"/>
    <col min="6926" max="6926" width="13.7109375" style="1" bestFit="1" customWidth="1"/>
    <col min="6927" max="7168" width="11.42578125" style="1"/>
    <col min="7169" max="7169" width="8" style="1" customWidth="1"/>
    <col min="7170" max="7170" width="51" style="1" customWidth="1"/>
    <col min="7171" max="7171" width="19.7109375" style="1" customWidth="1"/>
    <col min="7172" max="7173" width="16.5703125" style="1" bestFit="1" customWidth="1"/>
    <col min="7174" max="7174" width="20.42578125" style="1" bestFit="1" customWidth="1"/>
    <col min="7175" max="7175" width="15.7109375" style="1" customWidth="1"/>
    <col min="7176" max="7176" width="13.7109375" style="1" bestFit="1" customWidth="1"/>
    <col min="7177" max="7177" width="13.7109375" style="1" customWidth="1"/>
    <col min="7178" max="7179" width="16.5703125" style="1" bestFit="1" customWidth="1"/>
    <col min="7180" max="7180" width="20.42578125" style="1" bestFit="1" customWidth="1"/>
    <col min="7181" max="7181" width="12.7109375" style="1" bestFit="1" customWidth="1"/>
    <col min="7182" max="7182" width="13.7109375" style="1" bestFit="1" customWidth="1"/>
    <col min="7183" max="7424" width="11.42578125" style="1"/>
    <col min="7425" max="7425" width="8" style="1" customWidth="1"/>
    <col min="7426" max="7426" width="51" style="1" customWidth="1"/>
    <col min="7427" max="7427" width="19.7109375" style="1" customWidth="1"/>
    <col min="7428" max="7429" width="16.5703125" style="1" bestFit="1" customWidth="1"/>
    <col min="7430" max="7430" width="20.42578125" style="1" bestFit="1" customWidth="1"/>
    <col min="7431" max="7431" width="15.7109375" style="1" customWidth="1"/>
    <col min="7432" max="7432" width="13.7109375" style="1" bestFit="1" customWidth="1"/>
    <col min="7433" max="7433" width="13.7109375" style="1" customWidth="1"/>
    <col min="7434" max="7435" width="16.5703125" style="1" bestFit="1" customWidth="1"/>
    <col min="7436" max="7436" width="20.42578125" style="1" bestFit="1" customWidth="1"/>
    <col min="7437" max="7437" width="12.7109375" style="1" bestFit="1" customWidth="1"/>
    <col min="7438" max="7438" width="13.7109375" style="1" bestFit="1" customWidth="1"/>
    <col min="7439" max="7680" width="11.42578125" style="1"/>
    <col min="7681" max="7681" width="8" style="1" customWidth="1"/>
    <col min="7682" max="7682" width="51" style="1" customWidth="1"/>
    <col min="7683" max="7683" width="19.7109375" style="1" customWidth="1"/>
    <col min="7684" max="7685" width="16.5703125" style="1" bestFit="1" customWidth="1"/>
    <col min="7686" max="7686" width="20.42578125" style="1" bestFit="1" customWidth="1"/>
    <col min="7687" max="7687" width="15.7109375" style="1" customWidth="1"/>
    <col min="7688" max="7688" width="13.7109375" style="1" bestFit="1" customWidth="1"/>
    <col min="7689" max="7689" width="13.7109375" style="1" customWidth="1"/>
    <col min="7690" max="7691" width="16.5703125" style="1" bestFit="1" customWidth="1"/>
    <col min="7692" max="7692" width="20.42578125" style="1" bestFit="1" customWidth="1"/>
    <col min="7693" max="7693" width="12.7109375" style="1" bestFit="1" customWidth="1"/>
    <col min="7694" max="7694" width="13.7109375" style="1" bestFit="1" customWidth="1"/>
    <col min="7695" max="7936" width="11.42578125" style="1"/>
    <col min="7937" max="7937" width="8" style="1" customWidth="1"/>
    <col min="7938" max="7938" width="51" style="1" customWidth="1"/>
    <col min="7939" max="7939" width="19.7109375" style="1" customWidth="1"/>
    <col min="7940" max="7941" width="16.5703125" style="1" bestFit="1" customWidth="1"/>
    <col min="7942" max="7942" width="20.42578125" style="1" bestFit="1" customWidth="1"/>
    <col min="7943" max="7943" width="15.7109375" style="1" customWidth="1"/>
    <col min="7944" max="7944" width="13.7109375" style="1" bestFit="1" customWidth="1"/>
    <col min="7945" max="7945" width="13.7109375" style="1" customWidth="1"/>
    <col min="7946" max="7947" width="16.5703125" style="1" bestFit="1" customWidth="1"/>
    <col min="7948" max="7948" width="20.42578125" style="1" bestFit="1" customWidth="1"/>
    <col min="7949" max="7949" width="12.7109375" style="1" bestFit="1" customWidth="1"/>
    <col min="7950" max="7950" width="13.7109375" style="1" bestFit="1" customWidth="1"/>
    <col min="7951" max="8192" width="11.42578125" style="1"/>
    <col min="8193" max="8193" width="8" style="1" customWidth="1"/>
    <col min="8194" max="8194" width="51" style="1" customWidth="1"/>
    <col min="8195" max="8195" width="19.7109375" style="1" customWidth="1"/>
    <col min="8196" max="8197" width="16.5703125" style="1" bestFit="1" customWidth="1"/>
    <col min="8198" max="8198" width="20.42578125" style="1" bestFit="1" customWidth="1"/>
    <col min="8199" max="8199" width="15.7109375" style="1" customWidth="1"/>
    <col min="8200" max="8200" width="13.7109375" style="1" bestFit="1" customWidth="1"/>
    <col min="8201" max="8201" width="13.7109375" style="1" customWidth="1"/>
    <col min="8202" max="8203" width="16.5703125" style="1" bestFit="1" customWidth="1"/>
    <col min="8204" max="8204" width="20.42578125" style="1" bestFit="1" customWidth="1"/>
    <col min="8205" max="8205" width="12.7109375" style="1" bestFit="1" customWidth="1"/>
    <col min="8206" max="8206" width="13.7109375" style="1" bestFit="1" customWidth="1"/>
    <col min="8207" max="8448" width="11.42578125" style="1"/>
    <col min="8449" max="8449" width="8" style="1" customWidth="1"/>
    <col min="8450" max="8450" width="51" style="1" customWidth="1"/>
    <col min="8451" max="8451" width="19.7109375" style="1" customWidth="1"/>
    <col min="8452" max="8453" width="16.5703125" style="1" bestFit="1" customWidth="1"/>
    <col min="8454" max="8454" width="20.42578125" style="1" bestFit="1" customWidth="1"/>
    <col min="8455" max="8455" width="15.7109375" style="1" customWidth="1"/>
    <col min="8456" max="8456" width="13.7109375" style="1" bestFit="1" customWidth="1"/>
    <col min="8457" max="8457" width="13.7109375" style="1" customWidth="1"/>
    <col min="8458" max="8459" width="16.5703125" style="1" bestFit="1" customWidth="1"/>
    <col min="8460" max="8460" width="20.42578125" style="1" bestFit="1" customWidth="1"/>
    <col min="8461" max="8461" width="12.7109375" style="1" bestFit="1" customWidth="1"/>
    <col min="8462" max="8462" width="13.7109375" style="1" bestFit="1" customWidth="1"/>
    <col min="8463" max="8704" width="11.42578125" style="1"/>
    <col min="8705" max="8705" width="8" style="1" customWidth="1"/>
    <col min="8706" max="8706" width="51" style="1" customWidth="1"/>
    <col min="8707" max="8707" width="19.7109375" style="1" customWidth="1"/>
    <col min="8708" max="8709" width="16.5703125" style="1" bestFit="1" customWidth="1"/>
    <col min="8710" max="8710" width="20.42578125" style="1" bestFit="1" customWidth="1"/>
    <col min="8711" max="8711" width="15.7109375" style="1" customWidth="1"/>
    <col min="8712" max="8712" width="13.7109375" style="1" bestFit="1" customWidth="1"/>
    <col min="8713" max="8713" width="13.7109375" style="1" customWidth="1"/>
    <col min="8714" max="8715" width="16.5703125" style="1" bestFit="1" customWidth="1"/>
    <col min="8716" max="8716" width="20.42578125" style="1" bestFit="1" customWidth="1"/>
    <col min="8717" max="8717" width="12.7109375" style="1" bestFit="1" customWidth="1"/>
    <col min="8718" max="8718" width="13.7109375" style="1" bestFit="1" customWidth="1"/>
    <col min="8719" max="8960" width="11.42578125" style="1"/>
    <col min="8961" max="8961" width="8" style="1" customWidth="1"/>
    <col min="8962" max="8962" width="51" style="1" customWidth="1"/>
    <col min="8963" max="8963" width="19.7109375" style="1" customWidth="1"/>
    <col min="8964" max="8965" width="16.5703125" style="1" bestFit="1" customWidth="1"/>
    <col min="8966" max="8966" width="20.42578125" style="1" bestFit="1" customWidth="1"/>
    <col min="8967" max="8967" width="15.7109375" style="1" customWidth="1"/>
    <col min="8968" max="8968" width="13.7109375" style="1" bestFit="1" customWidth="1"/>
    <col min="8969" max="8969" width="13.7109375" style="1" customWidth="1"/>
    <col min="8970" max="8971" width="16.5703125" style="1" bestFit="1" customWidth="1"/>
    <col min="8972" max="8972" width="20.42578125" style="1" bestFit="1" customWidth="1"/>
    <col min="8973" max="8973" width="12.7109375" style="1" bestFit="1" customWidth="1"/>
    <col min="8974" max="8974" width="13.7109375" style="1" bestFit="1" customWidth="1"/>
    <col min="8975" max="9216" width="11.42578125" style="1"/>
    <col min="9217" max="9217" width="8" style="1" customWidth="1"/>
    <col min="9218" max="9218" width="51" style="1" customWidth="1"/>
    <col min="9219" max="9219" width="19.7109375" style="1" customWidth="1"/>
    <col min="9220" max="9221" width="16.5703125" style="1" bestFit="1" customWidth="1"/>
    <col min="9222" max="9222" width="20.42578125" style="1" bestFit="1" customWidth="1"/>
    <col min="9223" max="9223" width="15.7109375" style="1" customWidth="1"/>
    <col min="9224" max="9224" width="13.7109375" style="1" bestFit="1" customWidth="1"/>
    <col min="9225" max="9225" width="13.7109375" style="1" customWidth="1"/>
    <col min="9226" max="9227" width="16.5703125" style="1" bestFit="1" customWidth="1"/>
    <col min="9228" max="9228" width="20.42578125" style="1" bestFit="1" customWidth="1"/>
    <col min="9229" max="9229" width="12.7109375" style="1" bestFit="1" customWidth="1"/>
    <col min="9230" max="9230" width="13.7109375" style="1" bestFit="1" customWidth="1"/>
    <col min="9231" max="9472" width="11.42578125" style="1"/>
    <col min="9473" max="9473" width="8" style="1" customWidth="1"/>
    <col min="9474" max="9474" width="51" style="1" customWidth="1"/>
    <col min="9475" max="9475" width="19.7109375" style="1" customWidth="1"/>
    <col min="9476" max="9477" width="16.5703125" style="1" bestFit="1" customWidth="1"/>
    <col min="9478" max="9478" width="20.42578125" style="1" bestFit="1" customWidth="1"/>
    <col min="9479" max="9479" width="15.7109375" style="1" customWidth="1"/>
    <col min="9480" max="9480" width="13.7109375" style="1" bestFit="1" customWidth="1"/>
    <col min="9481" max="9481" width="13.7109375" style="1" customWidth="1"/>
    <col min="9482" max="9483" width="16.5703125" style="1" bestFit="1" customWidth="1"/>
    <col min="9484" max="9484" width="20.42578125" style="1" bestFit="1" customWidth="1"/>
    <col min="9485" max="9485" width="12.7109375" style="1" bestFit="1" customWidth="1"/>
    <col min="9486" max="9486" width="13.7109375" style="1" bestFit="1" customWidth="1"/>
    <col min="9487" max="9728" width="11.42578125" style="1"/>
    <col min="9729" max="9729" width="8" style="1" customWidth="1"/>
    <col min="9730" max="9730" width="51" style="1" customWidth="1"/>
    <col min="9731" max="9731" width="19.7109375" style="1" customWidth="1"/>
    <col min="9732" max="9733" width="16.5703125" style="1" bestFit="1" customWidth="1"/>
    <col min="9734" max="9734" width="20.42578125" style="1" bestFit="1" customWidth="1"/>
    <col min="9735" max="9735" width="15.7109375" style="1" customWidth="1"/>
    <col min="9736" max="9736" width="13.7109375" style="1" bestFit="1" customWidth="1"/>
    <col min="9737" max="9737" width="13.7109375" style="1" customWidth="1"/>
    <col min="9738" max="9739" width="16.5703125" style="1" bestFit="1" customWidth="1"/>
    <col min="9740" max="9740" width="20.42578125" style="1" bestFit="1" customWidth="1"/>
    <col min="9741" max="9741" width="12.7109375" style="1" bestFit="1" customWidth="1"/>
    <col min="9742" max="9742" width="13.7109375" style="1" bestFit="1" customWidth="1"/>
    <col min="9743" max="9984" width="11.42578125" style="1"/>
    <col min="9985" max="9985" width="8" style="1" customWidth="1"/>
    <col min="9986" max="9986" width="51" style="1" customWidth="1"/>
    <col min="9987" max="9987" width="19.7109375" style="1" customWidth="1"/>
    <col min="9988" max="9989" width="16.5703125" style="1" bestFit="1" customWidth="1"/>
    <col min="9990" max="9990" width="20.42578125" style="1" bestFit="1" customWidth="1"/>
    <col min="9991" max="9991" width="15.7109375" style="1" customWidth="1"/>
    <col min="9992" max="9992" width="13.7109375" style="1" bestFit="1" customWidth="1"/>
    <col min="9993" max="9993" width="13.7109375" style="1" customWidth="1"/>
    <col min="9994" max="9995" width="16.5703125" style="1" bestFit="1" customWidth="1"/>
    <col min="9996" max="9996" width="20.42578125" style="1" bestFit="1" customWidth="1"/>
    <col min="9997" max="9997" width="12.7109375" style="1" bestFit="1" customWidth="1"/>
    <col min="9998" max="9998" width="13.7109375" style="1" bestFit="1" customWidth="1"/>
    <col min="9999" max="10240" width="11.42578125" style="1"/>
    <col min="10241" max="10241" width="8" style="1" customWidth="1"/>
    <col min="10242" max="10242" width="51" style="1" customWidth="1"/>
    <col min="10243" max="10243" width="19.7109375" style="1" customWidth="1"/>
    <col min="10244" max="10245" width="16.5703125" style="1" bestFit="1" customWidth="1"/>
    <col min="10246" max="10246" width="20.42578125" style="1" bestFit="1" customWidth="1"/>
    <col min="10247" max="10247" width="15.7109375" style="1" customWidth="1"/>
    <col min="10248" max="10248" width="13.7109375" style="1" bestFit="1" customWidth="1"/>
    <col min="10249" max="10249" width="13.7109375" style="1" customWidth="1"/>
    <col min="10250" max="10251" width="16.5703125" style="1" bestFit="1" customWidth="1"/>
    <col min="10252" max="10252" width="20.42578125" style="1" bestFit="1" customWidth="1"/>
    <col min="10253" max="10253" width="12.7109375" style="1" bestFit="1" customWidth="1"/>
    <col min="10254" max="10254" width="13.7109375" style="1" bestFit="1" customWidth="1"/>
    <col min="10255" max="10496" width="11.42578125" style="1"/>
    <col min="10497" max="10497" width="8" style="1" customWidth="1"/>
    <col min="10498" max="10498" width="51" style="1" customWidth="1"/>
    <col min="10499" max="10499" width="19.7109375" style="1" customWidth="1"/>
    <col min="10500" max="10501" width="16.5703125" style="1" bestFit="1" customWidth="1"/>
    <col min="10502" max="10502" width="20.42578125" style="1" bestFit="1" customWidth="1"/>
    <col min="10503" max="10503" width="15.7109375" style="1" customWidth="1"/>
    <col min="10504" max="10504" width="13.7109375" style="1" bestFit="1" customWidth="1"/>
    <col min="10505" max="10505" width="13.7109375" style="1" customWidth="1"/>
    <col min="10506" max="10507" width="16.5703125" style="1" bestFit="1" customWidth="1"/>
    <col min="10508" max="10508" width="20.42578125" style="1" bestFit="1" customWidth="1"/>
    <col min="10509" max="10509" width="12.7109375" style="1" bestFit="1" customWidth="1"/>
    <col min="10510" max="10510" width="13.7109375" style="1" bestFit="1" customWidth="1"/>
    <col min="10511" max="10752" width="11.42578125" style="1"/>
    <col min="10753" max="10753" width="8" style="1" customWidth="1"/>
    <col min="10754" max="10754" width="51" style="1" customWidth="1"/>
    <col min="10755" max="10755" width="19.7109375" style="1" customWidth="1"/>
    <col min="10756" max="10757" width="16.5703125" style="1" bestFit="1" customWidth="1"/>
    <col min="10758" max="10758" width="20.42578125" style="1" bestFit="1" customWidth="1"/>
    <col min="10759" max="10759" width="15.7109375" style="1" customWidth="1"/>
    <col min="10760" max="10760" width="13.7109375" style="1" bestFit="1" customWidth="1"/>
    <col min="10761" max="10761" width="13.7109375" style="1" customWidth="1"/>
    <col min="10762" max="10763" width="16.5703125" style="1" bestFit="1" customWidth="1"/>
    <col min="10764" max="10764" width="20.42578125" style="1" bestFit="1" customWidth="1"/>
    <col min="10765" max="10765" width="12.7109375" style="1" bestFit="1" customWidth="1"/>
    <col min="10766" max="10766" width="13.7109375" style="1" bestFit="1" customWidth="1"/>
    <col min="10767" max="11008" width="11.42578125" style="1"/>
    <col min="11009" max="11009" width="8" style="1" customWidth="1"/>
    <col min="11010" max="11010" width="51" style="1" customWidth="1"/>
    <col min="11011" max="11011" width="19.7109375" style="1" customWidth="1"/>
    <col min="11012" max="11013" width="16.5703125" style="1" bestFit="1" customWidth="1"/>
    <col min="11014" max="11014" width="20.42578125" style="1" bestFit="1" customWidth="1"/>
    <col min="11015" max="11015" width="15.7109375" style="1" customWidth="1"/>
    <col min="11016" max="11016" width="13.7109375" style="1" bestFit="1" customWidth="1"/>
    <col min="11017" max="11017" width="13.7109375" style="1" customWidth="1"/>
    <col min="11018" max="11019" width="16.5703125" style="1" bestFit="1" customWidth="1"/>
    <col min="11020" max="11020" width="20.42578125" style="1" bestFit="1" customWidth="1"/>
    <col min="11021" max="11021" width="12.7109375" style="1" bestFit="1" customWidth="1"/>
    <col min="11022" max="11022" width="13.7109375" style="1" bestFit="1" customWidth="1"/>
    <col min="11023" max="11264" width="11.42578125" style="1"/>
    <col min="11265" max="11265" width="8" style="1" customWidth="1"/>
    <col min="11266" max="11266" width="51" style="1" customWidth="1"/>
    <col min="11267" max="11267" width="19.7109375" style="1" customWidth="1"/>
    <col min="11268" max="11269" width="16.5703125" style="1" bestFit="1" customWidth="1"/>
    <col min="11270" max="11270" width="20.42578125" style="1" bestFit="1" customWidth="1"/>
    <col min="11271" max="11271" width="15.7109375" style="1" customWidth="1"/>
    <col min="11272" max="11272" width="13.7109375" style="1" bestFit="1" customWidth="1"/>
    <col min="11273" max="11273" width="13.7109375" style="1" customWidth="1"/>
    <col min="11274" max="11275" width="16.5703125" style="1" bestFit="1" customWidth="1"/>
    <col min="11276" max="11276" width="20.42578125" style="1" bestFit="1" customWidth="1"/>
    <col min="11277" max="11277" width="12.7109375" style="1" bestFit="1" customWidth="1"/>
    <col min="11278" max="11278" width="13.7109375" style="1" bestFit="1" customWidth="1"/>
    <col min="11279" max="11520" width="11.42578125" style="1"/>
    <col min="11521" max="11521" width="8" style="1" customWidth="1"/>
    <col min="11522" max="11522" width="51" style="1" customWidth="1"/>
    <col min="11523" max="11523" width="19.7109375" style="1" customWidth="1"/>
    <col min="11524" max="11525" width="16.5703125" style="1" bestFit="1" customWidth="1"/>
    <col min="11526" max="11526" width="20.42578125" style="1" bestFit="1" customWidth="1"/>
    <col min="11527" max="11527" width="15.7109375" style="1" customWidth="1"/>
    <col min="11528" max="11528" width="13.7109375" style="1" bestFit="1" customWidth="1"/>
    <col min="11529" max="11529" width="13.7109375" style="1" customWidth="1"/>
    <col min="11530" max="11531" width="16.5703125" style="1" bestFit="1" customWidth="1"/>
    <col min="11532" max="11532" width="20.42578125" style="1" bestFit="1" customWidth="1"/>
    <col min="11533" max="11533" width="12.7109375" style="1" bestFit="1" customWidth="1"/>
    <col min="11534" max="11534" width="13.7109375" style="1" bestFit="1" customWidth="1"/>
    <col min="11535" max="11776" width="11.42578125" style="1"/>
    <col min="11777" max="11777" width="8" style="1" customWidth="1"/>
    <col min="11778" max="11778" width="51" style="1" customWidth="1"/>
    <col min="11779" max="11779" width="19.7109375" style="1" customWidth="1"/>
    <col min="11780" max="11781" width="16.5703125" style="1" bestFit="1" customWidth="1"/>
    <col min="11782" max="11782" width="20.42578125" style="1" bestFit="1" customWidth="1"/>
    <col min="11783" max="11783" width="15.7109375" style="1" customWidth="1"/>
    <col min="11784" max="11784" width="13.7109375" style="1" bestFit="1" customWidth="1"/>
    <col min="11785" max="11785" width="13.7109375" style="1" customWidth="1"/>
    <col min="11786" max="11787" width="16.5703125" style="1" bestFit="1" customWidth="1"/>
    <col min="11788" max="11788" width="20.42578125" style="1" bestFit="1" customWidth="1"/>
    <col min="11789" max="11789" width="12.7109375" style="1" bestFit="1" customWidth="1"/>
    <col min="11790" max="11790" width="13.7109375" style="1" bestFit="1" customWidth="1"/>
    <col min="11791" max="12032" width="11.42578125" style="1"/>
    <col min="12033" max="12033" width="8" style="1" customWidth="1"/>
    <col min="12034" max="12034" width="51" style="1" customWidth="1"/>
    <col min="12035" max="12035" width="19.7109375" style="1" customWidth="1"/>
    <col min="12036" max="12037" width="16.5703125" style="1" bestFit="1" customWidth="1"/>
    <col min="12038" max="12038" width="20.42578125" style="1" bestFit="1" customWidth="1"/>
    <col min="12039" max="12039" width="15.7109375" style="1" customWidth="1"/>
    <col min="12040" max="12040" width="13.7109375" style="1" bestFit="1" customWidth="1"/>
    <col min="12041" max="12041" width="13.7109375" style="1" customWidth="1"/>
    <col min="12042" max="12043" width="16.5703125" style="1" bestFit="1" customWidth="1"/>
    <col min="12044" max="12044" width="20.42578125" style="1" bestFit="1" customWidth="1"/>
    <col min="12045" max="12045" width="12.7109375" style="1" bestFit="1" customWidth="1"/>
    <col min="12046" max="12046" width="13.7109375" style="1" bestFit="1" customWidth="1"/>
    <col min="12047" max="12288" width="11.42578125" style="1"/>
    <col min="12289" max="12289" width="8" style="1" customWidth="1"/>
    <col min="12290" max="12290" width="51" style="1" customWidth="1"/>
    <col min="12291" max="12291" width="19.7109375" style="1" customWidth="1"/>
    <col min="12292" max="12293" width="16.5703125" style="1" bestFit="1" customWidth="1"/>
    <col min="12294" max="12294" width="20.42578125" style="1" bestFit="1" customWidth="1"/>
    <col min="12295" max="12295" width="15.7109375" style="1" customWidth="1"/>
    <col min="12296" max="12296" width="13.7109375" style="1" bestFit="1" customWidth="1"/>
    <col min="12297" max="12297" width="13.7109375" style="1" customWidth="1"/>
    <col min="12298" max="12299" width="16.5703125" style="1" bestFit="1" customWidth="1"/>
    <col min="12300" max="12300" width="20.42578125" style="1" bestFit="1" customWidth="1"/>
    <col min="12301" max="12301" width="12.7109375" style="1" bestFit="1" customWidth="1"/>
    <col min="12302" max="12302" width="13.7109375" style="1" bestFit="1" customWidth="1"/>
    <col min="12303" max="12544" width="11.42578125" style="1"/>
    <col min="12545" max="12545" width="8" style="1" customWidth="1"/>
    <col min="12546" max="12546" width="51" style="1" customWidth="1"/>
    <col min="12547" max="12547" width="19.7109375" style="1" customWidth="1"/>
    <col min="12548" max="12549" width="16.5703125" style="1" bestFit="1" customWidth="1"/>
    <col min="12550" max="12550" width="20.42578125" style="1" bestFit="1" customWidth="1"/>
    <col min="12551" max="12551" width="15.7109375" style="1" customWidth="1"/>
    <col min="12552" max="12552" width="13.7109375" style="1" bestFit="1" customWidth="1"/>
    <col min="12553" max="12553" width="13.7109375" style="1" customWidth="1"/>
    <col min="12554" max="12555" width="16.5703125" style="1" bestFit="1" customWidth="1"/>
    <col min="12556" max="12556" width="20.42578125" style="1" bestFit="1" customWidth="1"/>
    <col min="12557" max="12557" width="12.7109375" style="1" bestFit="1" customWidth="1"/>
    <col min="12558" max="12558" width="13.7109375" style="1" bestFit="1" customWidth="1"/>
    <col min="12559" max="12800" width="11.42578125" style="1"/>
    <col min="12801" max="12801" width="8" style="1" customWidth="1"/>
    <col min="12802" max="12802" width="51" style="1" customWidth="1"/>
    <col min="12803" max="12803" width="19.7109375" style="1" customWidth="1"/>
    <col min="12804" max="12805" width="16.5703125" style="1" bestFit="1" customWidth="1"/>
    <col min="12806" max="12806" width="20.42578125" style="1" bestFit="1" customWidth="1"/>
    <col min="12807" max="12807" width="15.7109375" style="1" customWidth="1"/>
    <col min="12808" max="12808" width="13.7109375" style="1" bestFit="1" customWidth="1"/>
    <col min="12809" max="12809" width="13.7109375" style="1" customWidth="1"/>
    <col min="12810" max="12811" width="16.5703125" style="1" bestFit="1" customWidth="1"/>
    <col min="12812" max="12812" width="20.42578125" style="1" bestFit="1" customWidth="1"/>
    <col min="12813" max="12813" width="12.7109375" style="1" bestFit="1" customWidth="1"/>
    <col min="12814" max="12814" width="13.7109375" style="1" bestFit="1" customWidth="1"/>
    <col min="12815" max="13056" width="11.42578125" style="1"/>
    <col min="13057" max="13057" width="8" style="1" customWidth="1"/>
    <col min="13058" max="13058" width="51" style="1" customWidth="1"/>
    <col min="13059" max="13059" width="19.7109375" style="1" customWidth="1"/>
    <col min="13060" max="13061" width="16.5703125" style="1" bestFit="1" customWidth="1"/>
    <col min="13062" max="13062" width="20.42578125" style="1" bestFit="1" customWidth="1"/>
    <col min="13063" max="13063" width="15.7109375" style="1" customWidth="1"/>
    <col min="13064" max="13064" width="13.7109375" style="1" bestFit="1" customWidth="1"/>
    <col min="13065" max="13065" width="13.7109375" style="1" customWidth="1"/>
    <col min="13066" max="13067" width="16.5703125" style="1" bestFit="1" customWidth="1"/>
    <col min="13068" max="13068" width="20.42578125" style="1" bestFit="1" customWidth="1"/>
    <col min="13069" max="13069" width="12.7109375" style="1" bestFit="1" customWidth="1"/>
    <col min="13070" max="13070" width="13.7109375" style="1" bestFit="1" customWidth="1"/>
    <col min="13071" max="13312" width="11.42578125" style="1"/>
    <col min="13313" max="13313" width="8" style="1" customWidth="1"/>
    <col min="13314" max="13314" width="51" style="1" customWidth="1"/>
    <col min="13315" max="13315" width="19.7109375" style="1" customWidth="1"/>
    <col min="13316" max="13317" width="16.5703125" style="1" bestFit="1" customWidth="1"/>
    <col min="13318" max="13318" width="20.42578125" style="1" bestFit="1" customWidth="1"/>
    <col min="13319" max="13319" width="15.7109375" style="1" customWidth="1"/>
    <col min="13320" max="13320" width="13.7109375" style="1" bestFit="1" customWidth="1"/>
    <col min="13321" max="13321" width="13.7109375" style="1" customWidth="1"/>
    <col min="13322" max="13323" width="16.5703125" style="1" bestFit="1" customWidth="1"/>
    <col min="13324" max="13324" width="20.42578125" style="1" bestFit="1" customWidth="1"/>
    <col min="13325" max="13325" width="12.7109375" style="1" bestFit="1" customWidth="1"/>
    <col min="13326" max="13326" width="13.7109375" style="1" bestFit="1" customWidth="1"/>
    <col min="13327" max="13568" width="11.42578125" style="1"/>
    <col min="13569" max="13569" width="8" style="1" customWidth="1"/>
    <col min="13570" max="13570" width="51" style="1" customWidth="1"/>
    <col min="13571" max="13571" width="19.7109375" style="1" customWidth="1"/>
    <col min="13572" max="13573" width="16.5703125" style="1" bestFit="1" customWidth="1"/>
    <col min="13574" max="13574" width="20.42578125" style="1" bestFit="1" customWidth="1"/>
    <col min="13575" max="13575" width="15.7109375" style="1" customWidth="1"/>
    <col min="13576" max="13576" width="13.7109375" style="1" bestFit="1" customWidth="1"/>
    <col min="13577" max="13577" width="13.7109375" style="1" customWidth="1"/>
    <col min="13578" max="13579" width="16.5703125" style="1" bestFit="1" customWidth="1"/>
    <col min="13580" max="13580" width="20.42578125" style="1" bestFit="1" customWidth="1"/>
    <col min="13581" max="13581" width="12.7109375" style="1" bestFit="1" customWidth="1"/>
    <col min="13582" max="13582" width="13.7109375" style="1" bestFit="1" customWidth="1"/>
    <col min="13583" max="13824" width="11.42578125" style="1"/>
    <col min="13825" max="13825" width="8" style="1" customWidth="1"/>
    <col min="13826" max="13826" width="51" style="1" customWidth="1"/>
    <col min="13827" max="13827" width="19.7109375" style="1" customWidth="1"/>
    <col min="13828" max="13829" width="16.5703125" style="1" bestFit="1" customWidth="1"/>
    <col min="13830" max="13830" width="20.42578125" style="1" bestFit="1" customWidth="1"/>
    <col min="13831" max="13831" width="15.7109375" style="1" customWidth="1"/>
    <col min="13832" max="13832" width="13.7109375" style="1" bestFit="1" customWidth="1"/>
    <col min="13833" max="13833" width="13.7109375" style="1" customWidth="1"/>
    <col min="13834" max="13835" width="16.5703125" style="1" bestFit="1" customWidth="1"/>
    <col min="13836" max="13836" width="20.42578125" style="1" bestFit="1" customWidth="1"/>
    <col min="13837" max="13837" width="12.7109375" style="1" bestFit="1" customWidth="1"/>
    <col min="13838" max="13838" width="13.7109375" style="1" bestFit="1" customWidth="1"/>
    <col min="13839" max="14080" width="11.42578125" style="1"/>
    <col min="14081" max="14081" width="8" style="1" customWidth="1"/>
    <col min="14082" max="14082" width="51" style="1" customWidth="1"/>
    <col min="14083" max="14083" width="19.7109375" style="1" customWidth="1"/>
    <col min="14084" max="14085" width="16.5703125" style="1" bestFit="1" customWidth="1"/>
    <col min="14086" max="14086" width="20.42578125" style="1" bestFit="1" customWidth="1"/>
    <col min="14087" max="14087" width="15.7109375" style="1" customWidth="1"/>
    <col min="14088" max="14088" width="13.7109375" style="1" bestFit="1" customWidth="1"/>
    <col min="14089" max="14089" width="13.7109375" style="1" customWidth="1"/>
    <col min="14090" max="14091" width="16.5703125" style="1" bestFit="1" customWidth="1"/>
    <col min="14092" max="14092" width="20.42578125" style="1" bestFit="1" customWidth="1"/>
    <col min="14093" max="14093" width="12.7109375" style="1" bestFit="1" customWidth="1"/>
    <col min="14094" max="14094" width="13.7109375" style="1" bestFit="1" customWidth="1"/>
    <col min="14095" max="14336" width="11.42578125" style="1"/>
    <col min="14337" max="14337" width="8" style="1" customWidth="1"/>
    <col min="14338" max="14338" width="51" style="1" customWidth="1"/>
    <col min="14339" max="14339" width="19.7109375" style="1" customWidth="1"/>
    <col min="14340" max="14341" width="16.5703125" style="1" bestFit="1" customWidth="1"/>
    <col min="14342" max="14342" width="20.42578125" style="1" bestFit="1" customWidth="1"/>
    <col min="14343" max="14343" width="15.7109375" style="1" customWidth="1"/>
    <col min="14344" max="14344" width="13.7109375" style="1" bestFit="1" customWidth="1"/>
    <col min="14345" max="14345" width="13.7109375" style="1" customWidth="1"/>
    <col min="14346" max="14347" width="16.5703125" style="1" bestFit="1" customWidth="1"/>
    <col min="14348" max="14348" width="20.42578125" style="1" bestFit="1" customWidth="1"/>
    <col min="14349" max="14349" width="12.7109375" style="1" bestFit="1" customWidth="1"/>
    <col min="14350" max="14350" width="13.7109375" style="1" bestFit="1" customWidth="1"/>
    <col min="14351" max="14592" width="11.42578125" style="1"/>
    <col min="14593" max="14593" width="8" style="1" customWidth="1"/>
    <col min="14594" max="14594" width="51" style="1" customWidth="1"/>
    <col min="14595" max="14595" width="19.7109375" style="1" customWidth="1"/>
    <col min="14596" max="14597" width="16.5703125" style="1" bestFit="1" customWidth="1"/>
    <col min="14598" max="14598" width="20.42578125" style="1" bestFit="1" customWidth="1"/>
    <col min="14599" max="14599" width="15.7109375" style="1" customWidth="1"/>
    <col min="14600" max="14600" width="13.7109375" style="1" bestFit="1" customWidth="1"/>
    <col min="14601" max="14601" width="13.7109375" style="1" customWidth="1"/>
    <col min="14602" max="14603" width="16.5703125" style="1" bestFit="1" customWidth="1"/>
    <col min="14604" max="14604" width="20.42578125" style="1" bestFit="1" customWidth="1"/>
    <col min="14605" max="14605" width="12.7109375" style="1" bestFit="1" customWidth="1"/>
    <col min="14606" max="14606" width="13.7109375" style="1" bestFit="1" customWidth="1"/>
    <col min="14607" max="14848" width="11.42578125" style="1"/>
    <col min="14849" max="14849" width="8" style="1" customWidth="1"/>
    <col min="14850" max="14850" width="51" style="1" customWidth="1"/>
    <col min="14851" max="14851" width="19.7109375" style="1" customWidth="1"/>
    <col min="14852" max="14853" width="16.5703125" style="1" bestFit="1" customWidth="1"/>
    <col min="14854" max="14854" width="20.42578125" style="1" bestFit="1" customWidth="1"/>
    <col min="14855" max="14855" width="15.7109375" style="1" customWidth="1"/>
    <col min="14856" max="14856" width="13.7109375" style="1" bestFit="1" customWidth="1"/>
    <col min="14857" max="14857" width="13.7109375" style="1" customWidth="1"/>
    <col min="14858" max="14859" width="16.5703125" style="1" bestFit="1" customWidth="1"/>
    <col min="14860" max="14860" width="20.42578125" style="1" bestFit="1" customWidth="1"/>
    <col min="14861" max="14861" width="12.7109375" style="1" bestFit="1" customWidth="1"/>
    <col min="14862" max="14862" width="13.7109375" style="1" bestFit="1" customWidth="1"/>
    <col min="14863" max="15104" width="11.42578125" style="1"/>
    <col min="15105" max="15105" width="8" style="1" customWidth="1"/>
    <col min="15106" max="15106" width="51" style="1" customWidth="1"/>
    <col min="15107" max="15107" width="19.7109375" style="1" customWidth="1"/>
    <col min="15108" max="15109" width="16.5703125" style="1" bestFit="1" customWidth="1"/>
    <col min="15110" max="15110" width="20.42578125" style="1" bestFit="1" customWidth="1"/>
    <col min="15111" max="15111" width="15.7109375" style="1" customWidth="1"/>
    <col min="15112" max="15112" width="13.7109375" style="1" bestFit="1" customWidth="1"/>
    <col min="15113" max="15113" width="13.7109375" style="1" customWidth="1"/>
    <col min="15114" max="15115" width="16.5703125" style="1" bestFit="1" customWidth="1"/>
    <col min="15116" max="15116" width="20.42578125" style="1" bestFit="1" customWidth="1"/>
    <col min="15117" max="15117" width="12.7109375" style="1" bestFit="1" customWidth="1"/>
    <col min="15118" max="15118" width="13.7109375" style="1" bestFit="1" customWidth="1"/>
    <col min="15119" max="15360" width="11.42578125" style="1"/>
    <col min="15361" max="15361" width="8" style="1" customWidth="1"/>
    <col min="15362" max="15362" width="51" style="1" customWidth="1"/>
    <col min="15363" max="15363" width="19.7109375" style="1" customWidth="1"/>
    <col min="15364" max="15365" width="16.5703125" style="1" bestFit="1" customWidth="1"/>
    <col min="15366" max="15366" width="20.42578125" style="1" bestFit="1" customWidth="1"/>
    <col min="15367" max="15367" width="15.7109375" style="1" customWidth="1"/>
    <col min="15368" max="15368" width="13.7109375" style="1" bestFit="1" customWidth="1"/>
    <col min="15369" max="15369" width="13.7109375" style="1" customWidth="1"/>
    <col min="15370" max="15371" width="16.5703125" style="1" bestFit="1" customWidth="1"/>
    <col min="15372" max="15372" width="20.42578125" style="1" bestFit="1" customWidth="1"/>
    <col min="15373" max="15373" width="12.7109375" style="1" bestFit="1" customWidth="1"/>
    <col min="15374" max="15374" width="13.7109375" style="1" bestFit="1" customWidth="1"/>
    <col min="15375" max="15616" width="11.42578125" style="1"/>
    <col min="15617" max="15617" width="8" style="1" customWidth="1"/>
    <col min="15618" max="15618" width="51" style="1" customWidth="1"/>
    <col min="15619" max="15619" width="19.7109375" style="1" customWidth="1"/>
    <col min="15620" max="15621" width="16.5703125" style="1" bestFit="1" customWidth="1"/>
    <col min="15622" max="15622" width="20.42578125" style="1" bestFit="1" customWidth="1"/>
    <col min="15623" max="15623" width="15.7109375" style="1" customWidth="1"/>
    <col min="15624" max="15624" width="13.7109375" style="1" bestFit="1" customWidth="1"/>
    <col min="15625" max="15625" width="13.7109375" style="1" customWidth="1"/>
    <col min="15626" max="15627" width="16.5703125" style="1" bestFit="1" customWidth="1"/>
    <col min="15628" max="15628" width="20.42578125" style="1" bestFit="1" customWidth="1"/>
    <col min="15629" max="15629" width="12.7109375" style="1" bestFit="1" customWidth="1"/>
    <col min="15630" max="15630" width="13.7109375" style="1" bestFit="1" customWidth="1"/>
    <col min="15631" max="15872" width="11.42578125" style="1"/>
    <col min="15873" max="15873" width="8" style="1" customWidth="1"/>
    <col min="15874" max="15874" width="51" style="1" customWidth="1"/>
    <col min="15875" max="15875" width="19.7109375" style="1" customWidth="1"/>
    <col min="15876" max="15877" width="16.5703125" style="1" bestFit="1" customWidth="1"/>
    <col min="15878" max="15878" width="20.42578125" style="1" bestFit="1" customWidth="1"/>
    <col min="15879" max="15879" width="15.7109375" style="1" customWidth="1"/>
    <col min="15880" max="15880" width="13.7109375" style="1" bestFit="1" customWidth="1"/>
    <col min="15881" max="15881" width="13.7109375" style="1" customWidth="1"/>
    <col min="15882" max="15883" width="16.5703125" style="1" bestFit="1" customWidth="1"/>
    <col min="15884" max="15884" width="20.42578125" style="1" bestFit="1" customWidth="1"/>
    <col min="15885" max="15885" width="12.7109375" style="1" bestFit="1" customWidth="1"/>
    <col min="15886" max="15886" width="13.7109375" style="1" bestFit="1" customWidth="1"/>
    <col min="15887" max="16128" width="11.42578125" style="1"/>
    <col min="16129" max="16129" width="8" style="1" customWidth="1"/>
    <col min="16130" max="16130" width="51" style="1" customWidth="1"/>
    <col min="16131" max="16131" width="19.7109375" style="1" customWidth="1"/>
    <col min="16132" max="16133" width="16.5703125" style="1" bestFit="1" customWidth="1"/>
    <col min="16134" max="16134" width="20.42578125" style="1" bestFit="1" customWidth="1"/>
    <col min="16135" max="16135" width="15.7109375" style="1" customWidth="1"/>
    <col min="16136" max="16136" width="13.7109375" style="1" bestFit="1" customWidth="1"/>
    <col min="16137" max="16137" width="13.7109375" style="1" customWidth="1"/>
    <col min="16138" max="16139" width="16.5703125" style="1" bestFit="1" customWidth="1"/>
    <col min="16140" max="16140" width="20.42578125" style="1" bestFit="1" customWidth="1"/>
    <col min="16141" max="16141" width="12.7109375" style="1" bestFit="1" customWidth="1"/>
    <col min="16142" max="16142" width="13.7109375" style="1" bestFit="1" customWidth="1"/>
    <col min="16143" max="16384" width="11.42578125" style="1"/>
  </cols>
  <sheetData>
    <row r="1" spans="1:14" x14ac:dyDescent="0.25">
      <c r="B1" s="2" t="s">
        <v>130</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22">
        <v>0.06</v>
      </c>
      <c r="F9" s="20">
        <v>0.1</v>
      </c>
      <c r="G9" s="18">
        <v>0.08</v>
      </c>
      <c r="H9" s="122">
        <v>0.06</v>
      </c>
      <c r="I9" s="64"/>
      <c r="J9" s="18">
        <v>0.08</v>
      </c>
      <c r="K9" s="122">
        <v>0.06</v>
      </c>
      <c r="L9" s="20">
        <v>0.1</v>
      </c>
      <c r="M9" s="18">
        <v>0.08</v>
      </c>
      <c r="N9" s="122">
        <v>0.06</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3524.8104319999998</v>
      </c>
      <c r="D11" s="27">
        <v>3877.5647974399999</v>
      </c>
      <c r="E11" s="27">
        <v>3789.3762060799995</v>
      </c>
      <c r="F11" s="28">
        <v>4104.5695378999999</v>
      </c>
      <c r="G11" s="29">
        <v>5105.9391999999998</v>
      </c>
      <c r="H11" s="29">
        <v>5044.4543999999996</v>
      </c>
      <c r="I11" s="29">
        <v>3851.41</v>
      </c>
      <c r="J11" s="29">
        <v>4178.04</v>
      </c>
      <c r="K11" s="27">
        <v>4259.6899999999996</v>
      </c>
      <c r="L11" s="28">
        <v>4670.79</v>
      </c>
      <c r="M11" s="29">
        <v>5105.9399999999996</v>
      </c>
      <c r="N11" s="29">
        <v>5044.45</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1649.16</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3622.1380361308907</v>
      </c>
      <c r="D17" s="38">
        <v>3974.8924015708908</v>
      </c>
      <c r="E17" s="38">
        <v>3886.7038102108904</v>
      </c>
      <c r="F17" s="39">
        <v>4201.8971420308917</v>
      </c>
      <c r="G17" s="40">
        <v>5203.2720661308913</v>
      </c>
      <c r="H17" s="40">
        <v>5141.7872661308911</v>
      </c>
      <c r="I17" s="40">
        <v>5162.3051266390112</v>
      </c>
      <c r="J17" s="40">
        <v>5391.8497248383619</v>
      </c>
      <c r="K17" s="38">
        <v>5449.228374388199</v>
      </c>
      <c r="L17" s="39">
        <v>5860.3276041308918</v>
      </c>
      <c r="M17" s="40">
        <v>6817.3428661308908</v>
      </c>
      <c r="N17" s="40">
        <v>6790.9428661308912</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3622.1380361308907</v>
      </c>
      <c r="D21" s="38">
        <v>3974.8924015708908</v>
      </c>
      <c r="E21" s="38">
        <v>3886.7038102108904</v>
      </c>
      <c r="F21" s="39">
        <v>4201.8971420308917</v>
      </c>
      <c r="G21" s="40">
        <v>5203.2720661308913</v>
      </c>
      <c r="H21" s="40">
        <v>5141.7872661308911</v>
      </c>
      <c r="I21" s="40">
        <v>5162.3051266390112</v>
      </c>
      <c r="J21" s="40">
        <v>5391.8497248383619</v>
      </c>
      <c r="K21" s="38">
        <v>5449.228374388199</v>
      </c>
      <c r="L21" s="39">
        <v>5860.3276041308918</v>
      </c>
      <c r="M21" s="40">
        <v>6817.3428661308908</v>
      </c>
      <c r="N21" s="40">
        <v>6790.9428661308912</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BDfWakNYLOXWpoc+kZkypgzLTO2IZ6oyMkKV2R/eFBJvR9Lag/aNSWe3/N6SWau4cQgiAu4hbruuqJFIQs2qQg==" saltValue="hV3HmJ2q60+uOUMmOzHZtg=="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activeCell="B16" sqref="B1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64</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3088.2011040000002</v>
      </c>
      <c r="D11" s="27">
        <v>3466.9394156799999</v>
      </c>
      <c r="E11" s="27">
        <v>3561.6239936000002</v>
      </c>
      <c r="F11" s="28">
        <v>3765.0523046000008</v>
      </c>
      <c r="G11" s="29">
        <v>4627.7943999999998</v>
      </c>
      <c r="H11" s="29">
        <v>4697.2430000000004</v>
      </c>
      <c r="I11" s="29">
        <v>3527.76</v>
      </c>
      <c r="J11" s="29">
        <v>3871.33</v>
      </c>
      <c r="K11" s="27">
        <v>3957.2200000000003</v>
      </c>
      <c r="L11" s="28">
        <v>4522.88</v>
      </c>
      <c r="M11" s="29">
        <v>4627.79</v>
      </c>
      <c r="N11" s="29">
        <v>4697.24</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3185.5287081308911</v>
      </c>
      <c r="D17" s="38">
        <v>3564.2670198108908</v>
      </c>
      <c r="E17" s="38">
        <v>3658.9515977308911</v>
      </c>
      <c r="F17" s="39">
        <v>3862.3799087308917</v>
      </c>
      <c r="G17" s="40">
        <v>4725.1272661308913</v>
      </c>
      <c r="H17" s="40">
        <v>4794.5758661308919</v>
      </c>
      <c r="I17" s="40">
        <v>4838.6551266390115</v>
      </c>
      <c r="J17" s="40">
        <v>5085.139724838361</v>
      </c>
      <c r="K17" s="38">
        <v>5146.7583743881996</v>
      </c>
      <c r="L17" s="39">
        <v>5712.417604130892</v>
      </c>
      <c r="M17" s="40">
        <v>6339.1928661308912</v>
      </c>
      <c r="N17" s="40">
        <v>6373.5528661308908</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3185.5287081308911</v>
      </c>
      <c r="D21" s="38">
        <v>3564.2670198108908</v>
      </c>
      <c r="E21" s="38">
        <v>3658.9515977308911</v>
      </c>
      <c r="F21" s="39">
        <v>3862.3799087308917</v>
      </c>
      <c r="G21" s="40">
        <v>4725.1272661308913</v>
      </c>
      <c r="H21" s="40">
        <v>4794.5758661308919</v>
      </c>
      <c r="I21" s="40">
        <v>4838.6551266390115</v>
      </c>
      <c r="J21" s="40">
        <v>5085.139724838361</v>
      </c>
      <c r="K21" s="38">
        <v>5146.7583743881996</v>
      </c>
      <c r="L21" s="39">
        <v>5712.417604130892</v>
      </c>
      <c r="M21" s="40">
        <v>6339.1928661308912</v>
      </c>
      <c r="N21" s="40">
        <v>6373.5528661308908</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c+dxGHcJku3r3Vyw0el8x9UTq+Yd+nekL13V1mHrUN7mmVXj1MfA4eJqUOt9LKomU580wCNt5j9zB76X3bE/kg==" saltValue="1AXW62bQ4zP7yfd5qK3W4Q==" spinCount="100000" sheet="1" objects="1" scenarios="1"/>
  <mergeCells count="13">
    <mergeCell ref="B28:J28"/>
    <mergeCell ref="D6:H7"/>
    <mergeCell ref="I6:N7"/>
    <mergeCell ref="A8:A10"/>
    <mergeCell ref="B8:B10"/>
    <mergeCell ref="B27:M27"/>
    <mergeCell ref="A39:G39"/>
    <mergeCell ref="B30:M30"/>
    <mergeCell ref="B31:M31"/>
    <mergeCell ref="B32:M32"/>
    <mergeCell ref="B33:M33"/>
    <mergeCell ref="B34:J34"/>
    <mergeCell ref="B35:M35"/>
  </mergeCells>
  <hyperlinks>
    <hyperlink ref="B36" location="Nota" display="Ver Nota Informativa"/>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65</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3097.5310359999999</v>
      </c>
      <c r="D11" s="27">
        <v>3467.2037531199999</v>
      </c>
      <c r="E11" s="27">
        <v>3559.6219323999999</v>
      </c>
      <c r="F11" s="28">
        <v>3765.1678828000004</v>
      </c>
      <c r="G11" s="29">
        <v>4389.4751999999999</v>
      </c>
      <c r="H11" s="29">
        <v>4461.8440000000001</v>
      </c>
      <c r="I11" s="29">
        <v>3421.93</v>
      </c>
      <c r="J11" s="29">
        <v>3765.66</v>
      </c>
      <c r="K11" s="27">
        <v>3851.58</v>
      </c>
      <c r="L11" s="28">
        <v>4509.76</v>
      </c>
      <c r="M11" s="29">
        <v>4389.4799999999996</v>
      </c>
      <c r="N11" s="29">
        <v>4461.84</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3194.8586401308908</v>
      </c>
      <c r="D17" s="38">
        <v>3564.5313572508908</v>
      </c>
      <c r="E17" s="38">
        <v>3656.9495365308908</v>
      </c>
      <c r="F17" s="39">
        <v>3862.4954869308913</v>
      </c>
      <c r="G17" s="40">
        <v>4486.8080661308913</v>
      </c>
      <c r="H17" s="40">
        <v>4559.1768661308915</v>
      </c>
      <c r="I17" s="40">
        <v>4732.8251266390107</v>
      </c>
      <c r="J17" s="40">
        <v>4979.4697248383609</v>
      </c>
      <c r="K17" s="38">
        <v>5041.1183743881984</v>
      </c>
      <c r="L17" s="39">
        <v>5699.2976041308921</v>
      </c>
      <c r="M17" s="40">
        <v>6100.8828661308908</v>
      </c>
      <c r="N17" s="40">
        <v>6138.1528661308912</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3194.8586401308908</v>
      </c>
      <c r="D21" s="38">
        <v>3564.5313572508908</v>
      </c>
      <c r="E21" s="38">
        <v>3656.9495365308908</v>
      </c>
      <c r="F21" s="39">
        <v>3862.4954869308913</v>
      </c>
      <c r="G21" s="40">
        <v>4486.8080661308913</v>
      </c>
      <c r="H21" s="40">
        <v>4559.1768661308915</v>
      </c>
      <c r="I21" s="40">
        <v>4732.8251266390107</v>
      </c>
      <c r="J21" s="40">
        <v>4979.4697248383609</v>
      </c>
      <c r="K21" s="38">
        <v>5041.1183743881984</v>
      </c>
      <c r="L21" s="39">
        <v>5699.2976041308921</v>
      </c>
      <c r="M21" s="40">
        <v>6100.8828661308908</v>
      </c>
      <c r="N21" s="40">
        <v>6138.1528661308912</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zCbUPbM1coKybo5/HjQzr5brPxlVVMj585prcWuELaLtXcE5U7VnZcDx/QXCuaPHUDI+MRbl8iuTGQhNwiEbbA==" saltValue="YgF9pjRB/8SFdSZpq/fSYw=="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66</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3097.5310359999999</v>
      </c>
      <c r="D11" s="27">
        <v>3467.2037531199999</v>
      </c>
      <c r="E11" s="27">
        <v>3559.6219323999999</v>
      </c>
      <c r="F11" s="28">
        <v>3765.1678828000004</v>
      </c>
      <c r="G11" s="29">
        <v>4481.4751999999999</v>
      </c>
      <c r="H11" s="29">
        <v>4551.8440000000001</v>
      </c>
      <c r="I11" s="29">
        <v>3421.93</v>
      </c>
      <c r="J11" s="29">
        <v>3765.66</v>
      </c>
      <c r="K11" s="27">
        <v>3851.58</v>
      </c>
      <c r="L11" s="28">
        <v>4509.76</v>
      </c>
      <c r="M11" s="29">
        <v>4481.4799999999996</v>
      </c>
      <c r="N11" s="29">
        <v>4551.84</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3194.8586401308908</v>
      </c>
      <c r="D17" s="38">
        <v>3564.5313572508908</v>
      </c>
      <c r="E17" s="38">
        <v>3656.9495365308908</v>
      </c>
      <c r="F17" s="39">
        <v>3862.4954869308913</v>
      </c>
      <c r="G17" s="40">
        <v>4578.8080661308913</v>
      </c>
      <c r="H17" s="40">
        <v>4649.1768661308915</v>
      </c>
      <c r="I17" s="40">
        <v>4732.8251266390107</v>
      </c>
      <c r="J17" s="40">
        <v>4979.4697248383609</v>
      </c>
      <c r="K17" s="38">
        <v>5041.1183743881984</v>
      </c>
      <c r="L17" s="39">
        <v>5699.2976041308921</v>
      </c>
      <c r="M17" s="40">
        <v>6192.8828661308908</v>
      </c>
      <c r="N17" s="40">
        <v>6228.1528661308912</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3194.8586401308908</v>
      </c>
      <c r="D21" s="38">
        <v>3564.5313572508908</v>
      </c>
      <c r="E21" s="38">
        <v>3656.9495365308908</v>
      </c>
      <c r="F21" s="39">
        <v>3862.4954869308913</v>
      </c>
      <c r="G21" s="40">
        <v>4578.8080661308913</v>
      </c>
      <c r="H21" s="40">
        <v>4649.1768661308915</v>
      </c>
      <c r="I21" s="40">
        <v>4732.8251266390107</v>
      </c>
      <c r="J21" s="40">
        <v>4979.4697248383609</v>
      </c>
      <c r="K21" s="38">
        <v>5041.1183743881984</v>
      </c>
      <c r="L21" s="39">
        <v>5699.2976041308921</v>
      </c>
      <c r="M21" s="40">
        <v>6192.8828661308908</v>
      </c>
      <c r="N21" s="40">
        <v>6228.1528661308912</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JxP5IZ8BSEmtIPG26mh52T7yTff51tJlS8ZWuLeiqvUsirsAlZj8TtTdxDHSclOoqZ9LG52I0aDZwDDTBPQShQ==" saltValue="K5koDC07Y2h9nDOhLVUw0w=="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67</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3190.4588680000002</v>
      </c>
      <c r="D11" s="27">
        <v>3544.2101585600003</v>
      </c>
      <c r="E11" s="27">
        <v>3632.6479812000002</v>
      </c>
      <c r="F11" s="28">
        <v>3765.1989816</v>
      </c>
      <c r="G11" s="29">
        <v>4472.9880000000003</v>
      </c>
      <c r="H11" s="29">
        <v>4541.2350000000006</v>
      </c>
      <c r="I11" s="29">
        <v>3524.59</v>
      </c>
      <c r="J11" s="29">
        <v>3851.6099999999997</v>
      </c>
      <c r="K11" s="27">
        <v>3933.37</v>
      </c>
      <c r="L11" s="28">
        <v>4467.03</v>
      </c>
      <c r="M11" s="29">
        <v>4472.99</v>
      </c>
      <c r="N11" s="29">
        <v>4541.24</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3287.7864721308911</v>
      </c>
      <c r="D17" s="38">
        <v>3641.5377626908912</v>
      </c>
      <c r="E17" s="38">
        <v>3729.9755853308911</v>
      </c>
      <c r="F17" s="39">
        <v>3862.5265857308909</v>
      </c>
      <c r="G17" s="40">
        <v>4570.3208661308918</v>
      </c>
      <c r="H17" s="40">
        <v>4638.5678661308921</v>
      </c>
      <c r="I17" s="40">
        <v>4835.4851266390115</v>
      </c>
      <c r="J17" s="40">
        <v>5065.4197248383616</v>
      </c>
      <c r="K17" s="38">
        <v>5122.9083743881993</v>
      </c>
      <c r="L17" s="39">
        <v>5656.5676041308916</v>
      </c>
      <c r="M17" s="40">
        <v>6184.392866130891</v>
      </c>
      <c r="N17" s="40">
        <v>6217.5528661308908</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3287.7864721308911</v>
      </c>
      <c r="D21" s="38">
        <v>3641.5377626908912</v>
      </c>
      <c r="E21" s="38">
        <v>3729.9755853308911</v>
      </c>
      <c r="F21" s="39">
        <v>3862.5265857308909</v>
      </c>
      <c r="G21" s="40">
        <v>4570.3208661308918</v>
      </c>
      <c r="H21" s="40">
        <v>4638.5678661308921</v>
      </c>
      <c r="I21" s="40">
        <v>4835.4851266390115</v>
      </c>
      <c r="J21" s="40">
        <v>5065.4197248383616</v>
      </c>
      <c r="K21" s="38">
        <v>5122.9083743881993</v>
      </c>
      <c r="L21" s="39">
        <v>5656.5676041308916</v>
      </c>
      <c r="M21" s="40">
        <v>6184.392866130891</v>
      </c>
      <c r="N21" s="40">
        <v>6217.5528661308908</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jWDOblW55WHvSMypd23rHo4v4l1rGyscrvXtsB6YYYEXbfZkWmRYcromdTIj3nCcxjCaLnsfq4Lm6Xl20dMdjw==" saltValue="+11+QsT0kKNT0zJkyOluLA=="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68</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3322.4688640000004</v>
      </c>
      <c r="D11" s="27">
        <v>3672.5633548800001</v>
      </c>
      <c r="E11" s="27">
        <v>3760.0869776000009</v>
      </c>
      <c r="F11" s="28">
        <v>3864.8516192000002</v>
      </c>
      <c r="G11" s="29">
        <v>4709.8919999999998</v>
      </c>
      <c r="H11" s="29">
        <v>4774.8649999999998</v>
      </c>
      <c r="I11" s="29">
        <v>3630.32</v>
      </c>
      <c r="J11" s="29">
        <v>3955.7799999999997</v>
      </c>
      <c r="K11" s="27">
        <v>4037.16</v>
      </c>
      <c r="L11" s="28">
        <v>4544.4799999999996</v>
      </c>
      <c r="M11" s="29">
        <v>4709.8900000000003</v>
      </c>
      <c r="N11" s="29">
        <v>4774.87</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3419.7964681308913</v>
      </c>
      <c r="D17" s="38">
        <v>3769.890959010891</v>
      </c>
      <c r="E17" s="38">
        <v>3857.4145817308918</v>
      </c>
      <c r="F17" s="39">
        <v>3962.1792233308911</v>
      </c>
      <c r="G17" s="40">
        <v>4807.2248661308913</v>
      </c>
      <c r="H17" s="40">
        <v>4872.1978661308913</v>
      </c>
      <c r="I17" s="40">
        <v>4941.215126639011</v>
      </c>
      <c r="J17" s="40">
        <v>5169.5897248383617</v>
      </c>
      <c r="K17" s="38">
        <v>5226.6983743881983</v>
      </c>
      <c r="L17" s="39">
        <v>5734.0176041308914</v>
      </c>
      <c r="M17" s="40">
        <v>6421.2928661308915</v>
      </c>
      <c r="N17" s="40">
        <v>6451.1828661308919</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3419.7964681308913</v>
      </c>
      <c r="D21" s="38">
        <v>3769.890959010891</v>
      </c>
      <c r="E21" s="38">
        <v>3857.4145817308918</v>
      </c>
      <c r="F21" s="39">
        <v>3962.1792233308911</v>
      </c>
      <c r="G21" s="40">
        <v>4807.2248661308913</v>
      </c>
      <c r="H21" s="40">
        <v>4872.1978661308913</v>
      </c>
      <c r="I21" s="40">
        <v>4941.215126639011</v>
      </c>
      <c r="J21" s="40">
        <v>5169.5897248383617</v>
      </c>
      <c r="K21" s="38">
        <v>5226.6983743881983</v>
      </c>
      <c r="L21" s="39">
        <v>5734.0176041308914</v>
      </c>
      <c r="M21" s="40">
        <v>6421.2928661308915</v>
      </c>
      <c r="N21" s="40">
        <v>6451.1828661308919</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hExQwZW5GbHyo4yHiaCnmMrQeaAG/kmoMGebNMf6jwCKoqTqv0bgg/Fk/EAMPc0nqbkxbU5CKbF8760GMr1YmA==" saltValue="qd78TzELc2n+IDP6JUei/g=="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9"/>
  <sheetViews>
    <sheetView showGridLines="0" workbookViewId="0">
      <selection sqref="A1:XFD1048576"/>
    </sheetView>
  </sheetViews>
  <sheetFormatPr baseColWidth="10" defaultRowHeight="12.75" x14ac:dyDescent="0.25"/>
  <cols>
    <col min="1" max="1" width="8" style="1" customWidth="1"/>
    <col min="2" max="2" width="51" style="2" customWidth="1"/>
    <col min="3" max="3" width="19.7109375" style="2" customWidth="1"/>
    <col min="4" max="4" width="16.5703125" style="2" bestFit="1" customWidth="1"/>
    <col min="5" max="5" width="16.5703125" style="2" hidden="1" customWidth="1"/>
    <col min="6" max="6" width="20.42578125" style="2" bestFit="1" customWidth="1"/>
    <col min="7" max="7" width="15.7109375" style="2" customWidth="1"/>
    <col min="8" max="8" width="13.7109375" style="2" hidden="1" customWidth="1"/>
    <col min="9" max="9" width="13.7109375" style="2" customWidth="1"/>
    <col min="10" max="10" width="16.5703125" style="2" bestFit="1" customWidth="1"/>
    <col min="11" max="11" width="16.5703125" style="2" hidden="1" customWidth="1"/>
    <col min="12" max="12" width="20.42578125" style="2" bestFit="1" customWidth="1"/>
    <col min="13" max="13" width="12.7109375" style="2" bestFit="1" customWidth="1"/>
    <col min="14" max="14" width="18" style="2" hidden="1" customWidth="1"/>
    <col min="15" max="16384" width="11.42578125" style="1"/>
  </cols>
  <sheetData>
    <row r="1" spans="1:14" x14ac:dyDescent="0.25">
      <c r="B1" s="2" t="s">
        <v>69</v>
      </c>
      <c r="E1" s="62"/>
    </row>
    <row r="2" spans="1:14" s="5" customFormat="1" x14ac:dyDescent="0.25">
      <c r="A2" s="3" t="s">
        <v>1</v>
      </c>
      <c r="B2" s="4"/>
      <c r="C2" s="4"/>
      <c r="D2" s="4"/>
      <c r="E2" s="4"/>
      <c r="F2" s="4"/>
      <c r="G2" s="4"/>
      <c r="H2" s="4"/>
      <c r="I2" s="4"/>
      <c r="J2" s="4"/>
      <c r="K2" s="4"/>
      <c r="L2" s="4"/>
      <c r="M2" s="4"/>
      <c r="N2" s="4"/>
    </row>
    <row r="3" spans="1:14" s="5" customFormat="1" x14ac:dyDescent="0.25">
      <c r="A3" s="3"/>
      <c r="B3" s="4"/>
      <c r="C3" s="4"/>
      <c r="D3" s="4"/>
      <c r="E3" s="4"/>
      <c r="F3" s="4"/>
      <c r="G3" s="4"/>
      <c r="H3" s="4"/>
      <c r="I3" s="4"/>
      <c r="J3" s="4"/>
      <c r="K3" s="4"/>
      <c r="L3" s="4"/>
      <c r="M3" s="4"/>
      <c r="N3" s="4"/>
    </row>
    <row r="4" spans="1:14" s="5" customFormat="1" ht="15" x14ac:dyDescent="0.25">
      <c r="A4" s="3"/>
      <c r="B4" s="6" t="s">
        <v>2</v>
      </c>
      <c r="C4" s="6"/>
      <c r="D4" s="7"/>
      <c r="E4" s="7"/>
      <c r="F4" s="7"/>
      <c r="G4" s="8"/>
      <c r="H4" s="8"/>
      <c r="I4" s="8"/>
      <c r="J4" s="8"/>
      <c r="K4" s="8"/>
      <c r="L4" s="8"/>
      <c r="M4" s="4"/>
      <c r="N4" s="4"/>
    </row>
    <row r="5" spans="1:14" s="5" customFormat="1" ht="13.5" thickBot="1" x14ac:dyDescent="0.3">
      <c r="A5" s="3"/>
      <c r="B5" s="4"/>
      <c r="C5" s="4"/>
      <c r="D5" s="4"/>
      <c r="E5" s="4"/>
      <c r="F5" s="4"/>
      <c r="G5" s="4"/>
      <c r="H5" s="4"/>
      <c r="I5" s="4"/>
      <c r="J5" s="4"/>
      <c r="K5" s="4"/>
      <c r="L5" s="4"/>
      <c r="M5" s="4"/>
      <c r="N5" s="4"/>
    </row>
    <row r="6" spans="1:14" s="5" customFormat="1" ht="15" customHeight="1" thickTop="1" x14ac:dyDescent="0.25">
      <c r="A6" s="9"/>
      <c r="B6" s="10" t="s">
        <v>3</v>
      </c>
      <c r="C6" s="63"/>
      <c r="D6" s="125" t="s">
        <v>4</v>
      </c>
      <c r="E6" s="126"/>
      <c r="F6" s="126"/>
      <c r="G6" s="126"/>
      <c r="H6" s="127"/>
      <c r="I6" s="125" t="s">
        <v>5</v>
      </c>
      <c r="J6" s="126"/>
      <c r="K6" s="126"/>
      <c r="L6" s="126"/>
      <c r="M6" s="126"/>
      <c r="N6" s="127"/>
    </row>
    <row r="7" spans="1:14" s="5" customFormat="1" ht="33" customHeight="1" x14ac:dyDescent="0.25">
      <c r="A7" s="11"/>
      <c r="B7" s="12" t="s">
        <v>6</v>
      </c>
      <c r="C7" s="63"/>
      <c r="D7" s="128"/>
      <c r="E7" s="129"/>
      <c r="F7" s="129"/>
      <c r="G7" s="129"/>
      <c r="H7" s="130"/>
      <c r="I7" s="128"/>
      <c r="J7" s="129"/>
      <c r="K7" s="129"/>
      <c r="L7" s="129"/>
      <c r="M7" s="129"/>
      <c r="N7" s="130"/>
    </row>
    <row r="8" spans="1:14" s="17" customFormat="1" ht="30" customHeight="1" x14ac:dyDescent="0.25">
      <c r="A8" s="131" t="s">
        <v>7</v>
      </c>
      <c r="B8" s="133" t="s">
        <v>8</v>
      </c>
      <c r="C8" s="13" t="s">
        <v>9</v>
      </c>
      <c r="D8" s="13" t="s">
        <v>9</v>
      </c>
      <c r="E8" s="13" t="s">
        <v>9</v>
      </c>
      <c r="F8" s="14" t="s">
        <v>10</v>
      </c>
      <c r="G8" s="15" t="s">
        <v>11</v>
      </c>
      <c r="H8" s="15" t="s">
        <v>11</v>
      </c>
      <c r="I8" s="13" t="s">
        <v>9</v>
      </c>
      <c r="J8" s="16" t="s">
        <v>9</v>
      </c>
      <c r="K8" s="13" t="s">
        <v>9</v>
      </c>
      <c r="L8" s="14" t="s">
        <v>10</v>
      </c>
      <c r="M8" s="15" t="s">
        <v>11</v>
      </c>
      <c r="N8" s="15" t="s">
        <v>12</v>
      </c>
    </row>
    <row r="9" spans="1:14" s="17" customFormat="1" x14ac:dyDescent="0.25">
      <c r="A9" s="131"/>
      <c r="B9" s="133"/>
      <c r="C9" s="64"/>
      <c r="D9" s="18">
        <v>0.08</v>
      </c>
      <c r="E9" s="19">
        <v>0.1</v>
      </c>
      <c r="F9" s="20">
        <v>0.1</v>
      </c>
      <c r="G9" s="18">
        <v>0.08</v>
      </c>
      <c r="H9" s="19">
        <v>0.1</v>
      </c>
      <c r="I9" s="64"/>
      <c r="J9" s="18">
        <v>0.08</v>
      </c>
      <c r="K9" s="19">
        <v>0.1</v>
      </c>
      <c r="L9" s="20">
        <v>0.1</v>
      </c>
      <c r="M9" s="18">
        <v>0.08</v>
      </c>
      <c r="N9" s="19">
        <v>0.1</v>
      </c>
    </row>
    <row r="10" spans="1:14" s="17" customFormat="1" x14ac:dyDescent="0.25">
      <c r="A10" s="132"/>
      <c r="B10" s="134"/>
      <c r="C10" s="21" t="s">
        <v>13</v>
      </c>
      <c r="D10" s="21" t="s">
        <v>13</v>
      </c>
      <c r="E10" s="21" t="s">
        <v>13</v>
      </c>
      <c r="F10" s="22" t="s">
        <v>13</v>
      </c>
      <c r="G10" s="23" t="s">
        <v>13</v>
      </c>
      <c r="H10" s="23" t="s">
        <v>13</v>
      </c>
      <c r="I10" s="21" t="s">
        <v>13</v>
      </c>
      <c r="J10" s="24" t="s">
        <v>13</v>
      </c>
      <c r="K10" s="21" t="s">
        <v>13</v>
      </c>
      <c r="L10" s="22" t="s">
        <v>13</v>
      </c>
      <c r="M10" s="23" t="s">
        <v>13</v>
      </c>
      <c r="N10" s="23" t="s">
        <v>13</v>
      </c>
    </row>
    <row r="11" spans="1:14" ht="15" customHeight="1" x14ac:dyDescent="0.25">
      <c r="A11" s="25" t="s">
        <v>14</v>
      </c>
      <c r="B11" s="26" t="s">
        <v>15</v>
      </c>
      <c r="C11" s="65">
        <v>3322.4688640000004</v>
      </c>
      <c r="D11" s="27">
        <v>3672.5633548800001</v>
      </c>
      <c r="E11" s="27">
        <v>3760.0869776000009</v>
      </c>
      <c r="F11" s="28">
        <v>3864.8516192000002</v>
      </c>
      <c r="G11" s="29">
        <v>4709.8919999999998</v>
      </c>
      <c r="H11" s="29">
        <v>4774.8649999999998</v>
      </c>
      <c r="I11" s="29">
        <v>3630.32</v>
      </c>
      <c r="J11" s="29">
        <v>3955.7799999999997</v>
      </c>
      <c r="K11" s="27">
        <v>4037.16</v>
      </c>
      <c r="L11" s="28">
        <v>4544.4799999999996</v>
      </c>
      <c r="M11" s="29">
        <v>4709.8900000000003</v>
      </c>
      <c r="N11" s="29">
        <v>4774.87</v>
      </c>
    </row>
    <row r="12" spans="1:14" ht="15" customHeight="1" x14ac:dyDescent="0.25">
      <c r="A12" s="25" t="s">
        <v>16</v>
      </c>
      <c r="B12" s="26" t="s">
        <v>17</v>
      </c>
      <c r="C12" s="30" t="s">
        <v>18</v>
      </c>
      <c r="D12" s="30" t="s">
        <v>18</v>
      </c>
      <c r="E12" s="30" t="s">
        <v>18</v>
      </c>
      <c r="F12" s="31" t="s">
        <v>18</v>
      </c>
      <c r="G12" s="32" t="s">
        <v>18</v>
      </c>
      <c r="H12" s="32" t="s">
        <v>18</v>
      </c>
      <c r="I12" s="32">
        <v>1213.5675225081191</v>
      </c>
      <c r="J12" s="32">
        <v>1116.4821207074697</v>
      </c>
      <c r="K12" s="30">
        <v>1092.2107702573071</v>
      </c>
      <c r="L12" s="28">
        <v>1092.21</v>
      </c>
      <c r="M12" s="29">
        <v>1614.07</v>
      </c>
      <c r="N12" s="29">
        <v>1578.98</v>
      </c>
    </row>
    <row r="13" spans="1:14" ht="15" customHeight="1" x14ac:dyDescent="0.25">
      <c r="A13" s="25" t="s">
        <v>19</v>
      </c>
      <c r="B13" s="26" t="s">
        <v>20</v>
      </c>
      <c r="C13" s="33" t="s">
        <v>21</v>
      </c>
      <c r="D13" s="33" t="s">
        <v>21</v>
      </c>
      <c r="E13" s="33" t="s">
        <v>21</v>
      </c>
      <c r="F13" s="34" t="s">
        <v>21</v>
      </c>
      <c r="G13" s="32" t="s">
        <v>21</v>
      </c>
      <c r="H13" s="32" t="s">
        <v>21</v>
      </c>
      <c r="I13" s="32" t="s">
        <v>21</v>
      </c>
      <c r="J13" s="32" t="s">
        <v>21</v>
      </c>
      <c r="K13" s="33" t="s">
        <v>21</v>
      </c>
      <c r="L13" s="34" t="s">
        <v>21</v>
      </c>
      <c r="M13" s="32" t="s">
        <v>21</v>
      </c>
      <c r="N13" s="32" t="s">
        <v>21</v>
      </c>
    </row>
    <row r="14" spans="1:14" ht="15" customHeight="1" x14ac:dyDescent="0.25">
      <c r="A14" s="25" t="s">
        <v>22</v>
      </c>
      <c r="B14" s="26" t="s">
        <v>23</v>
      </c>
      <c r="C14" s="27">
        <v>18.582266130890762</v>
      </c>
      <c r="D14" s="27">
        <v>18.582266130890762</v>
      </c>
      <c r="E14" s="27">
        <v>18.582266130890762</v>
      </c>
      <c r="F14" s="28">
        <v>18.582266130890762</v>
      </c>
      <c r="G14" s="29">
        <v>18.582266130890762</v>
      </c>
      <c r="H14" s="29">
        <v>18.582266130890762</v>
      </c>
      <c r="I14" s="29">
        <v>18.582266130890762</v>
      </c>
      <c r="J14" s="29">
        <v>18.582266130890762</v>
      </c>
      <c r="K14" s="27">
        <v>18.582266130890762</v>
      </c>
      <c r="L14" s="28">
        <v>18.582266130890762</v>
      </c>
      <c r="M14" s="29">
        <v>18.582266130890762</v>
      </c>
      <c r="N14" s="29">
        <v>18.582266130890762</v>
      </c>
    </row>
    <row r="15" spans="1:14" ht="15" customHeight="1" x14ac:dyDescent="0.25">
      <c r="A15" s="25" t="s">
        <v>24</v>
      </c>
      <c r="B15" s="35" t="s">
        <v>25</v>
      </c>
      <c r="C15" s="27">
        <v>7.2353380000000005</v>
      </c>
      <c r="D15" s="27">
        <v>7.2353380000000005</v>
      </c>
      <c r="E15" s="27">
        <v>7.2353380000000005</v>
      </c>
      <c r="F15" s="28">
        <v>7.2353380000000005</v>
      </c>
      <c r="G15" s="29">
        <v>7.2405999999999997</v>
      </c>
      <c r="H15" s="29">
        <v>7.2405999999999997</v>
      </c>
      <c r="I15" s="29">
        <v>7.2353380000000005</v>
      </c>
      <c r="J15" s="29">
        <v>7.2353380000000005</v>
      </c>
      <c r="K15" s="27">
        <v>7.2353380000000005</v>
      </c>
      <c r="L15" s="28">
        <v>7.2353380000000005</v>
      </c>
      <c r="M15" s="29">
        <v>7.2405999999999997</v>
      </c>
      <c r="N15" s="29">
        <v>7.2405999999999997</v>
      </c>
    </row>
    <row r="16" spans="1:14" ht="15" customHeight="1" x14ac:dyDescent="0.25">
      <c r="A16" s="25"/>
      <c r="B16" s="26" t="s">
        <v>26</v>
      </c>
      <c r="C16" s="27">
        <v>71.510000000000005</v>
      </c>
      <c r="D16" s="27">
        <v>71.510000000000005</v>
      </c>
      <c r="E16" s="27">
        <v>71.510000000000005</v>
      </c>
      <c r="F16" s="28">
        <v>71.510000000000005</v>
      </c>
      <c r="G16" s="29">
        <v>71.510000000000005</v>
      </c>
      <c r="H16" s="29">
        <v>71.510000000000005</v>
      </c>
      <c r="I16" s="29">
        <v>71.510000000000005</v>
      </c>
      <c r="J16" s="29">
        <v>71.510000000000005</v>
      </c>
      <c r="K16" s="27">
        <v>71.510000000000005</v>
      </c>
      <c r="L16" s="28">
        <v>71.510000000000005</v>
      </c>
      <c r="M16" s="29">
        <v>71.510000000000005</v>
      </c>
      <c r="N16" s="29">
        <v>71.510000000000005</v>
      </c>
    </row>
    <row r="17" spans="1:15" ht="15" customHeight="1" x14ac:dyDescent="0.25">
      <c r="A17" s="36" t="s">
        <v>27</v>
      </c>
      <c r="B17" s="37" t="s">
        <v>28</v>
      </c>
      <c r="C17" s="38">
        <v>3419.7964681308913</v>
      </c>
      <c r="D17" s="38">
        <v>3769.890959010891</v>
      </c>
      <c r="E17" s="38">
        <v>3857.4145817308918</v>
      </c>
      <c r="F17" s="39">
        <v>3962.1792233308911</v>
      </c>
      <c r="G17" s="40">
        <v>4807.2248661308913</v>
      </c>
      <c r="H17" s="40">
        <v>4872.1978661308913</v>
      </c>
      <c r="I17" s="40">
        <v>4941.215126639011</v>
      </c>
      <c r="J17" s="40">
        <v>5169.5897248383617</v>
      </c>
      <c r="K17" s="38">
        <v>5226.6983743881983</v>
      </c>
      <c r="L17" s="39">
        <v>5734.0176041308914</v>
      </c>
      <c r="M17" s="40">
        <v>6421.2928661308915</v>
      </c>
      <c r="N17" s="40">
        <v>6451.1828661308919</v>
      </c>
    </row>
    <row r="18" spans="1:15" ht="15" customHeight="1" x14ac:dyDescent="0.25">
      <c r="A18" s="25" t="s">
        <v>29</v>
      </c>
      <c r="B18" s="26" t="s">
        <v>30</v>
      </c>
      <c r="C18" s="66" t="s">
        <v>31</v>
      </c>
      <c r="D18" s="27" t="s">
        <v>31</v>
      </c>
      <c r="E18" s="27" t="s">
        <v>31</v>
      </c>
      <c r="F18" s="28" t="s">
        <v>31</v>
      </c>
      <c r="G18" s="29" t="s">
        <v>32</v>
      </c>
      <c r="H18" s="29" t="s">
        <v>32</v>
      </c>
      <c r="I18" s="29" t="s">
        <v>31</v>
      </c>
      <c r="J18" s="29" t="s">
        <v>31</v>
      </c>
      <c r="K18" s="27" t="s">
        <v>31</v>
      </c>
      <c r="L18" s="28" t="s">
        <v>31</v>
      </c>
      <c r="M18" s="29" t="s">
        <v>32</v>
      </c>
      <c r="N18" s="29" t="s">
        <v>32</v>
      </c>
    </row>
    <row r="19" spans="1:15" ht="15" customHeight="1" x14ac:dyDescent="0.25">
      <c r="A19" s="25" t="s">
        <v>33</v>
      </c>
      <c r="B19" s="26" t="s">
        <v>34</v>
      </c>
      <c r="C19" s="66" t="s">
        <v>35</v>
      </c>
      <c r="D19" s="33" t="s">
        <v>35</v>
      </c>
      <c r="E19" s="33" t="s">
        <v>35</v>
      </c>
      <c r="F19" s="34" t="s">
        <v>35</v>
      </c>
      <c r="G19" s="32" t="s">
        <v>35</v>
      </c>
      <c r="H19" s="32" t="s">
        <v>35</v>
      </c>
      <c r="I19" s="32" t="s">
        <v>35</v>
      </c>
      <c r="J19" s="32" t="s">
        <v>35</v>
      </c>
      <c r="K19" s="33" t="s">
        <v>35</v>
      </c>
      <c r="L19" s="34" t="s">
        <v>35</v>
      </c>
      <c r="M19" s="32" t="s">
        <v>35</v>
      </c>
      <c r="N19" s="32" t="s">
        <v>35</v>
      </c>
    </row>
    <row r="20" spans="1:15" ht="15" customHeight="1" x14ac:dyDescent="0.25">
      <c r="A20" s="25" t="s">
        <v>36</v>
      </c>
      <c r="B20" s="26" t="s">
        <v>37</v>
      </c>
      <c r="C20" s="66" t="s">
        <v>38</v>
      </c>
      <c r="D20" s="27" t="s">
        <v>38</v>
      </c>
      <c r="E20" s="27" t="s">
        <v>38</v>
      </c>
      <c r="F20" s="28" t="s">
        <v>38</v>
      </c>
      <c r="G20" s="29" t="s">
        <v>38</v>
      </c>
      <c r="H20" s="29" t="s">
        <v>38</v>
      </c>
      <c r="I20" s="29" t="s">
        <v>38</v>
      </c>
      <c r="J20" s="29" t="s">
        <v>38</v>
      </c>
      <c r="K20" s="27" t="s">
        <v>38</v>
      </c>
      <c r="L20" s="28" t="s">
        <v>38</v>
      </c>
      <c r="M20" s="29" t="s">
        <v>38</v>
      </c>
      <c r="N20" s="29" t="s">
        <v>38</v>
      </c>
    </row>
    <row r="21" spans="1:15" ht="15" customHeight="1" x14ac:dyDescent="0.25">
      <c r="A21" s="36" t="s">
        <v>39</v>
      </c>
      <c r="B21" s="37" t="s">
        <v>40</v>
      </c>
      <c r="C21" s="38">
        <v>3419.7964681308913</v>
      </c>
      <c r="D21" s="38">
        <v>3769.890959010891</v>
      </c>
      <c r="E21" s="38">
        <v>3857.4145817308918</v>
      </c>
      <c r="F21" s="39">
        <v>3962.1792233308911</v>
      </c>
      <c r="G21" s="40">
        <v>4807.2248661308913</v>
      </c>
      <c r="H21" s="40">
        <v>4872.1978661308913</v>
      </c>
      <c r="I21" s="40">
        <v>4941.215126639011</v>
      </c>
      <c r="J21" s="40">
        <v>5169.5897248383617</v>
      </c>
      <c r="K21" s="38">
        <v>5226.6983743881983</v>
      </c>
      <c r="L21" s="39">
        <v>5734.0176041308914</v>
      </c>
      <c r="M21" s="40">
        <v>6421.2928661308915</v>
      </c>
      <c r="N21" s="40">
        <v>6451.1828661308919</v>
      </c>
    </row>
    <row r="22" spans="1:15" ht="15" customHeight="1" x14ac:dyDescent="0.25">
      <c r="A22" s="25" t="s">
        <v>41</v>
      </c>
      <c r="B22" s="26" t="s">
        <v>42</v>
      </c>
      <c r="C22" s="66" t="s">
        <v>31</v>
      </c>
      <c r="D22" s="27" t="s">
        <v>31</v>
      </c>
      <c r="E22" s="27" t="s">
        <v>31</v>
      </c>
      <c r="F22" s="28" t="s">
        <v>31</v>
      </c>
      <c r="G22" s="29" t="s">
        <v>32</v>
      </c>
      <c r="H22" s="29" t="s">
        <v>32</v>
      </c>
      <c r="I22" s="29" t="s">
        <v>31</v>
      </c>
      <c r="J22" s="29" t="s">
        <v>31</v>
      </c>
      <c r="K22" s="27" t="s">
        <v>31</v>
      </c>
      <c r="L22" s="28" t="s">
        <v>31</v>
      </c>
      <c r="M22" s="29" t="s">
        <v>32</v>
      </c>
      <c r="N22" s="29" t="s">
        <v>32</v>
      </c>
    </row>
    <row r="23" spans="1:15" ht="15" customHeight="1" x14ac:dyDescent="0.25">
      <c r="A23" s="25" t="s">
        <v>43</v>
      </c>
      <c r="B23" s="26" t="s">
        <v>44</v>
      </c>
      <c r="C23" s="66" t="s">
        <v>45</v>
      </c>
      <c r="D23" s="33" t="s">
        <v>45</v>
      </c>
      <c r="E23" s="33" t="s">
        <v>45</v>
      </c>
      <c r="F23" s="34" t="s">
        <v>46</v>
      </c>
      <c r="G23" s="29" t="s">
        <v>45</v>
      </c>
      <c r="H23" s="29" t="s">
        <v>45</v>
      </c>
      <c r="I23" s="29" t="s">
        <v>45</v>
      </c>
      <c r="J23" s="29" t="s">
        <v>45</v>
      </c>
      <c r="K23" s="33" t="s">
        <v>45</v>
      </c>
      <c r="L23" s="34" t="s">
        <v>46</v>
      </c>
      <c r="M23" s="29" t="s">
        <v>45</v>
      </c>
      <c r="N23" s="29" t="s">
        <v>45</v>
      </c>
    </row>
    <row r="24" spans="1:15" x14ac:dyDescent="0.25">
      <c r="A24" s="25" t="s">
        <v>47</v>
      </c>
      <c r="B24" s="26" t="s">
        <v>48</v>
      </c>
      <c r="C24" s="66" t="s">
        <v>49</v>
      </c>
      <c r="D24" s="33" t="s">
        <v>49</v>
      </c>
      <c r="E24" s="33" t="s">
        <v>49</v>
      </c>
      <c r="F24" s="34" t="s">
        <v>49</v>
      </c>
      <c r="G24" s="32" t="s">
        <v>49</v>
      </c>
      <c r="H24" s="32" t="s">
        <v>49</v>
      </c>
      <c r="I24" s="32" t="s">
        <v>49</v>
      </c>
      <c r="J24" s="32" t="s">
        <v>49</v>
      </c>
      <c r="K24" s="33" t="s">
        <v>49</v>
      </c>
      <c r="L24" s="34" t="s">
        <v>49</v>
      </c>
      <c r="M24" s="32" t="s">
        <v>49</v>
      </c>
      <c r="N24" s="32" t="s">
        <v>49</v>
      </c>
    </row>
    <row r="25" spans="1:15" ht="28.5" customHeight="1" thickBot="1" x14ac:dyDescent="0.3">
      <c r="A25" s="41" t="s">
        <v>50</v>
      </c>
      <c r="B25" s="42" t="s">
        <v>51</v>
      </c>
      <c r="C25" s="67"/>
      <c r="D25" s="43"/>
      <c r="E25" s="43"/>
      <c r="F25" s="44"/>
      <c r="G25" s="45"/>
      <c r="H25" s="45"/>
      <c r="I25" s="45"/>
      <c r="J25" s="45"/>
      <c r="K25" s="43"/>
      <c r="L25" s="44"/>
      <c r="M25" s="45"/>
      <c r="N25" s="45"/>
    </row>
    <row r="26" spans="1:15" s="49" customFormat="1" ht="13.5" thickTop="1" x14ac:dyDescent="0.25">
      <c r="A26" s="46"/>
      <c r="B26" s="47"/>
      <c r="C26" s="47"/>
      <c r="D26" s="48"/>
      <c r="E26" s="48"/>
      <c r="F26" s="48"/>
      <c r="G26" s="48"/>
      <c r="H26" s="48"/>
      <c r="I26" s="48"/>
      <c r="J26" s="48"/>
      <c r="K26" s="48"/>
      <c r="L26" s="48"/>
      <c r="M26" s="48"/>
      <c r="N26" s="48"/>
    </row>
    <row r="27" spans="1:15" s="52" customFormat="1" x14ac:dyDescent="0.25">
      <c r="A27" s="50"/>
      <c r="B27" s="124" t="s">
        <v>52</v>
      </c>
      <c r="C27" s="124"/>
      <c r="D27" s="124"/>
      <c r="E27" s="124"/>
      <c r="F27" s="124"/>
      <c r="G27" s="124"/>
      <c r="H27" s="124"/>
      <c r="I27" s="124"/>
      <c r="J27" s="124"/>
      <c r="K27" s="124"/>
      <c r="L27" s="124"/>
      <c r="M27" s="124"/>
      <c r="N27" s="51"/>
      <c r="O27" s="51"/>
    </row>
    <row r="28" spans="1:15" s="52" customFormat="1" ht="15" customHeight="1" x14ac:dyDescent="0.25">
      <c r="A28" s="53">
        <v>1</v>
      </c>
      <c r="B28" s="124" t="s">
        <v>53</v>
      </c>
      <c r="C28" s="124"/>
      <c r="D28" s="124"/>
      <c r="E28" s="124"/>
      <c r="F28" s="124"/>
      <c r="G28" s="124"/>
      <c r="H28" s="124"/>
      <c r="I28" s="124"/>
      <c r="J28" s="124"/>
      <c r="K28" s="54"/>
      <c r="L28" s="54"/>
      <c r="M28" s="54"/>
      <c r="N28" s="54"/>
      <c r="O28" s="51"/>
    </row>
    <row r="29" spans="1:15" s="52" customFormat="1" x14ac:dyDescent="0.25">
      <c r="A29" s="50" t="s">
        <v>21</v>
      </c>
      <c r="B29" s="54" t="s">
        <v>54</v>
      </c>
      <c r="C29" s="54"/>
      <c r="D29" s="55"/>
      <c r="E29" s="55"/>
      <c r="F29" s="55"/>
      <c r="G29" s="55"/>
      <c r="H29" s="55"/>
      <c r="I29" s="55"/>
      <c r="J29" s="55"/>
      <c r="K29" s="55"/>
      <c r="L29" s="55"/>
      <c r="M29" s="55"/>
      <c r="N29" s="55"/>
      <c r="O29" s="51"/>
    </row>
    <row r="30" spans="1:15" s="52" customFormat="1" ht="12.75" customHeight="1" x14ac:dyDescent="0.25">
      <c r="A30" s="50" t="s">
        <v>31</v>
      </c>
      <c r="B30" s="124" t="s">
        <v>55</v>
      </c>
      <c r="C30" s="124"/>
      <c r="D30" s="124"/>
      <c r="E30" s="124"/>
      <c r="F30" s="124"/>
      <c r="G30" s="124"/>
      <c r="H30" s="124"/>
      <c r="I30" s="124"/>
      <c r="J30" s="124"/>
      <c r="K30" s="124"/>
      <c r="L30" s="124"/>
      <c r="M30" s="124"/>
      <c r="N30" s="51"/>
      <c r="O30" s="51"/>
    </row>
    <row r="31" spans="1:15" s="52" customFormat="1" ht="12.75" customHeight="1" x14ac:dyDescent="0.25">
      <c r="A31" s="56" t="s">
        <v>32</v>
      </c>
      <c r="B31" s="124" t="s">
        <v>56</v>
      </c>
      <c r="C31" s="124"/>
      <c r="D31" s="124"/>
      <c r="E31" s="124"/>
      <c r="F31" s="124"/>
      <c r="G31" s="124"/>
      <c r="H31" s="124"/>
      <c r="I31" s="124"/>
      <c r="J31" s="124"/>
      <c r="K31" s="124"/>
      <c r="L31" s="124"/>
      <c r="M31" s="124"/>
      <c r="N31" s="51"/>
      <c r="O31" s="51"/>
    </row>
    <row r="32" spans="1:15" s="52" customFormat="1" x14ac:dyDescent="0.25">
      <c r="A32" s="56" t="s">
        <v>35</v>
      </c>
      <c r="B32" s="124" t="s">
        <v>57</v>
      </c>
      <c r="C32" s="124"/>
      <c r="D32" s="124"/>
      <c r="E32" s="124"/>
      <c r="F32" s="124"/>
      <c r="G32" s="124"/>
      <c r="H32" s="124"/>
      <c r="I32" s="124"/>
      <c r="J32" s="124"/>
      <c r="K32" s="124"/>
      <c r="L32" s="124"/>
      <c r="M32" s="124"/>
      <c r="N32" s="51"/>
      <c r="O32" s="51"/>
    </row>
    <row r="33" spans="1:15" s="52" customFormat="1" x14ac:dyDescent="0.25">
      <c r="A33" s="56" t="s">
        <v>38</v>
      </c>
      <c r="B33" s="124" t="s">
        <v>58</v>
      </c>
      <c r="C33" s="124"/>
      <c r="D33" s="124"/>
      <c r="E33" s="124"/>
      <c r="F33" s="124"/>
      <c r="G33" s="124"/>
      <c r="H33" s="124"/>
      <c r="I33" s="124"/>
      <c r="J33" s="124"/>
      <c r="K33" s="124"/>
      <c r="L33" s="124"/>
      <c r="M33" s="124"/>
      <c r="N33" s="51"/>
      <c r="O33" s="51"/>
    </row>
    <row r="34" spans="1:15" s="52" customFormat="1" ht="12.75" customHeight="1" x14ac:dyDescent="0.25">
      <c r="A34" s="56" t="s">
        <v>45</v>
      </c>
      <c r="B34" s="124" t="s">
        <v>59</v>
      </c>
      <c r="C34" s="124"/>
      <c r="D34" s="124"/>
      <c r="E34" s="124"/>
      <c r="F34" s="124"/>
      <c r="G34" s="124"/>
      <c r="H34" s="124"/>
      <c r="I34" s="124"/>
      <c r="J34" s="124"/>
      <c r="K34" s="54"/>
      <c r="L34" s="57"/>
      <c r="M34" s="57"/>
      <c r="N34" s="57"/>
      <c r="O34" s="51"/>
    </row>
    <row r="35" spans="1:15" s="52" customFormat="1" x14ac:dyDescent="0.25">
      <c r="A35" s="56" t="s">
        <v>49</v>
      </c>
      <c r="B35" s="124" t="s">
        <v>60</v>
      </c>
      <c r="C35" s="124"/>
      <c r="D35" s="124"/>
      <c r="E35" s="124"/>
      <c r="F35" s="124"/>
      <c r="G35" s="124"/>
      <c r="H35" s="124"/>
      <c r="I35" s="124"/>
      <c r="J35" s="124"/>
      <c r="K35" s="124"/>
      <c r="L35" s="124"/>
      <c r="M35" s="124"/>
      <c r="N35" s="51"/>
      <c r="O35" s="51"/>
    </row>
    <row r="36" spans="1:15" s="52" customFormat="1" x14ac:dyDescent="0.25">
      <c r="B36" s="58" t="s">
        <v>61</v>
      </c>
      <c r="C36" s="58"/>
      <c r="D36" s="59"/>
      <c r="E36" s="59"/>
      <c r="F36" s="59"/>
      <c r="G36" s="59"/>
      <c r="H36" s="59"/>
      <c r="I36" s="59"/>
      <c r="J36" s="59"/>
      <c r="K36" s="59"/>
      <c r="L36" s="59"/>
      <c r="M36" s="59"/>
      <c r="N36" s="59"/>
    </row>
    <row r="37" spans="1:15" x14ac:dyDescent="0.25">
      <c r="B37" s="60"/>
      <c r="C37" s="60"/>
      <c r="D37" s="60"/>
      <c r="E37" s="60"/>
      <c r="F37" s="60"/>
      <c r="G37" s="60"/>
      <c r="H37" s="60"/>
      <c r="I37" s="60"/>
      <c r="J37" s="60"/>
      <c r="K37" s="60"/>
      <c r="L37" s="60"/>
      <c r="M37" s="60"/>
      <c r="N37" s="60"/>
    </row>
    <row r="39" spans="1:15" ht="91.5" customHeight="1" x14ac:dyDescent="0.25">
      <c r="A39" s="123" t="s">
        <v>62</v>
      </c>
      <c r="B39" s="123"/>
      <c r="C39" s="123"/>
      <c r="D39" s="123"/>
      <c r="E39" s="123"/>
      <c r="F39" s="123"/>
      <c r="G39" s="123"/>
      <c r="H39" s="61"/>
      <c r="I39" s="61"/>
    </row>
  </sheetData>
  <sheetProtection algorithmName="SHA-512" hashValue="os2dJp5O6jQZF9tHHTVl9aFqUI6jjoSG2v+wRU0X5W7VY8FgmHEenG01BCliVeRZI5Vl5YIzKXn1QPdOpDvpJg==" saltValue="48/7GurejWXWdPnLBn2FcA==" spinCount="100000" sheet="1" objects="1" scenarios="1"/>
  <mergeCells count="13">
    <mergeCell ref="A39:G39"/>
    <mergeCell ref="B30:M30"/>
    <mergeCell ref="B31:M31"/>
    <mergeCell ref="B32:M32"/>
    <mergeCell ref="B33:M33"/>
    <mergeCell ref="B34:J34"/>
    <mergeCell ref="B35:M35"/>
    <mergeCell ref="B28:J28"/>
    <mergeCell ref="D6:H7"/>
    <mergeCell ref="I6:N7"/>
    <mergeCell ref="A8:A10"/>
    <mergeCell ref="B8:B10"/>
    <mergeCell ref="B27:M27"/>
  </mergeCells>
  <hyperlinks>
    <hyperlink ref="B36" location="Nota" display="Ver Nota Informativa"/>
  </hyperlink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F93"/>
  <sheetViews>
    <sheetView showGridLines="0" workbookViewId="0">
      <selection sqref="A1:XFD1048576"/>
    </sheetView>
  </sheetViews>
  <sheetFormatPr baseColWidth="10" defaultRowHeight="12.75" outlineLevelRow="1" x14ac:dyDescent="0.25"/>
  <cols>
    <col min="1" max="1" width="8" style="1" customWidth="1"/>
    <col min="2" max="2" width="54.140625" style="2" customWidth="1"/>
    <col min="3" max="3" width="21.140625" style="2" customWidth="1"/>
    <col min="4" max="6" width="19" style="2" customWidth="1"/>
    <col min="7" max="57" width="19" style="69" customWidth="1"/>
    <col min="58" max="58" width="16.5703125" style="69" customWidth="1"/>
    <col min="59" max="59" width="11.42578125" style="69" customWidth="1"/>
    <col min="60" max="16384" width="11.42578125" style="69"/>
  </cols>
  <sheetData>
    <row r="1" spans="1:6" ht="15.75" x14ac:dyDescent="0.25">
      <c r="B1" s="68" t="s">
        <v>70</v>
      </c>
    </row>
    <row r="2" spans="1:6" x14ac:dyDescent="0.25">
      <c r="B2" s="17"/>
    </row>
    <row r="3" spans="1:6" ht="13.5" thickBot="1" x14ac:dyDescent="0.3">
      <c r="A3" s="137" t="s">
        <v>1</v>
      </c>
      <c r="B3" s="137"/>
      <c r="C3" s="137"/>
      <c r="D3" s="137"/>
      <c r="E3" s="137"/>
      <c r="F3" s="137"/>
    </row>
    <row r="4" spans="1:6" ht="34.5" customHeight="1" thickTop="1" thickBot="1" x14ac:dyDescent="0.3">
      <c r="A4" s="70"/>
      <c r="B4" s="138" t="s">
        <v>71</v>
      </c>
      <c r="C4" s="139"/>
      <c r="D4" s="139"/>
      <c r="E4" s="139"/>
      <c r="F4" s="140"/>
    </row>
    <row r="5" spans="1:6" ht="34.5" customHeight="1" thickTop="1" thickBot="1" x14ac:dyDescent="0.3">
      <c r="A5" s="11"/>
      <c r="B5" s="71" t="s">
        <v>72</v>
      </c>
      <c r="C5" s="141" t="s">
        <v>4</v>
      </c>
      <c r="D5" s="142"/>
      <c r="E5" s="143" t="s">
        <v>73</v>
      </c>
      <c r="F5" s="144"/>
    </row>
    <row r="6" spans="1:6" s="72" customFormat="1" ht="35.25" customHeight="1" thickTop="1" x14ac:dyDescent="0.25">
      <c r="A6" s="131" t="s">
        <v>7</v>
      </c>
      <c r="B6" s="145" t="s">
        <v>8</v>
      </c>
      <c r="C6" s="13" t="s">
        <v>9</v>
      </c>
      <c r="D6" s="15" t="s">
        <v>74</v>
      </c>
      <c r="E6" s="16" t="s">
        <v>9</v>
      </c>
      <c r="F6" s="15" t="s">
        <v>74</v>
      </c>
    </row>
    <row r="7" spans="1:6" s="72" customFormat="1" x14ac:dyDescent="0.25">
      <c r="A7" s="132"/>
      <c r="B7" s="146"/>
      <c r="C7" s="21" t="s">
        <v>13</v>
      </c>
      <c r="D7" s="23" t="s">
        <v>13</v>
      </c>
      <c r="E7" s="24" t="s">
        <v>13</v>
      </c>
      <c r="F7" s="23" t="s">
        <v>13</v>
      </c>
    </row>
    <row r="8" spans="1:6" ht="18" customHeight="1" x14ac:dyDescent="0.25">
      <c r="A8" s="25" t="s">
        <v>14</v>
      </c>
      <c r="B8" s="35" t="s">
        <v>15</v>
      </c>
      <c r="C8" s="27">
        <v>3630.32</v>
      </c>
      <c r="D8" s="29">
        <v>3381.0488710199993</v>
      </c>
      <c r="E8" s="73">
        <v>3630.32</v>
      </c>
      <c r="F8" s="32">
        <v>3978.5699999999997</v>
      </c>
    </row>
    <row r="9" spans="1:6" ht="18" customHeight="1" x14ac:dyDescent="0.25">
      <c r="A9" s="25" t="s">
        <v>16</v>
      </c>
      <c r="B9" s="26" t="s">
        <v>17</v>
      </c>
      <c r="C9" s="27" t="s">
        <v>18</v>
      </c>
      <c r="D9" s="29" t="s">
        <v>18</v>
      </c>
      <c r="E9" s="73">
        <v>1213.5675225081191</v>
      </c>
      <c r="F9" s="29">
        <v>1189.3</v>
      </c>
    </row>
    <row r="10" spans="1:6" ht="18" customHeight="1" x14ac:dyDescent="0.25">
      <c r="A10" s="25" t="s">
        <v>19</v>
      </c>
      <c r="B10" s="35" t="s">
        <v>20</v>
      </c>
      <c r="C10" s="74" t="s">
        <v>75</v>
      </c>
      <c r="D10" s="75" t="s">
        <v>75</v>
      </c>
      <c r="E10" s="74" t="s">
        <v>75</v>
      </c>
      <c r="F10" s="75" t="s">
        <v>75</v>
      </c>
    </row>
    <row r="11" spans="1:6" ht="18" customHeight="1" x14ac:dyDescent="0.25">
      <c r="A11" s="25" t="s">
        <v>22</v>
      </c>
      <c r="B11" s="35" t="s">
        <v>23</v>
      </c>
      <c r="C11" s="27">
        <v>18.582266130890762</v>
      </c>
      <c r="D11" s="29">
        <v>18.582266130890762</v>
      </c>
      <c r="E11" s="73">
        <v>18.582266130890762</v>
      </c>
      <c r="F11" s="29">
        <v>18.582266130890762</v>
      </c>
    </row>
    <row r="12" spans="1:6" ht="18" customHeight="1" x14ac:dyDescent="0.25">
      <c r="A12" s="25" t="s">
        <v>76</v>
      </c>
      <c r="B12" s="35" t="s">
        <v>77</v>
      </c>
      <c r="C12" s="27">
        <v>88.98</v>
      </c>
      <c r="D12" s="29">
        <v>88.98</v>
      </c>
      <c r="E12" s="73">
        <v>88.975023056669968</v>
      </c>
      <c r="F12" s="29">
        <v>88.975023056669968</v>
      </c>
    </row>
    <row r="13" spans="1:6" ht="18" customHeight="1" x14ac:dyDescent="0.25">
      <c r="A13" s="25" t="s">
        <v>24</v>
      </c>
      <c r="B13" s="26" t="s">
        <v>78</v>
      </c>
      <c r="C13" s="27">
        <v>11.160667999999999</v>
      </c>
      <c r="D13" s="29">
        <v>11.160667999999999</v>
      </c>
      <c r="E13" s="73">
        <v>11.160667999999999</v>
      </c>
      <c r="F13" s="29">
        <v>11.160667999999999</v>
      </c>
    </row>
    <row r="14" spans="1:6" ht="18" customHeight="1" x14ac:dyDescent="0.25">
      <c r="A14" s="25"/>
      <c r="B14" s="35" t="s">
        <v>26</v>
      </c>
      <c r="C14" s="27">
        <v>71.510000000000005</v>
      </c>
      <c r="D14" s="29">
        <v>71.510000000000005</v>
      </c>
      <c r="E14" s="73">
        <v>71.510000000000005</v>
      </c>
      <c r="F14" s="29">
        <v>71.510000000000005</v>
      </c>
    </row>
    <row r="15" spans="1:6" ht="18" customHeight="1" x14ac:dyDescent="0.25">
      <c r="A15" s="36" t="s">
        <v>27</v>
      </c>
      <c r="B15" s="76" t="s">
        <v>28</v>
      </c>
      <c r="C15" s="38">
        <v>3820.5529341308911</v>
      </c>
      <c r="D15" s="38">
        <v>3571.2818051508902</v>
      </c>
      <c r="E15" s="38">
        <v>5034.1154796956798</v>
      </c>
      <c r="F15" s="40">
        <v>5358.0979571875614</v>
      </c>
    </row>
    <row r="16" spans="1:6" ht="18" customHeight="1" x14ac:dyDescent="0.25">
      <c r="A16" s="25" t="s">
        <v>29</v>
      </c>
      <c r="B16" s="35" t="s">
        <v>79</v>
      </c>
      <c r="C16" s="27">
        <v>285</v>
      </c>
      <c r="D16" s="29">
        <v>285</v>
      </c>
      <c r="E16" s="27" t="s">
        <v>21</v>
      </c>
      <c r="F16" s="29" t="s">
        <v>21</v>
      </c>
    </row>
    <row r="17" spans="1:6" ht="18" customHeight="1" x14ac:dyDescent="0.25">
      <c r="A17" s="25" t="s">
        <v>33</v>
      </c>
      <c r="B17" s="35" t="s">
        <v>34</v>
      </c>
      <c r="C17" s="27" t="s">
        <v>80</v>
      </c>
      <c r="D17" s="29" t="s">
        <v>80</v>
      </c>
      <c r="E17" s="73" t="s">
        <v>80</v>
      </c>
      <c r="F17" s="29" t="s">
        <v>80</v>
      </c>
    </row>
    <row r="18" spans="1:6" ht="18" customHeight="1" x14ac:dyDescent="0.25">
      <c r="A18" s="25" t="s">
        <v>36</v>
      </c>
      <c r="B18" s="35" t="s">
        <v>81</v>
      </c>
      <c r="C18" s="27" t="s">
        <v>82</v>
      </c>
      <c r="D18" s="29" t="s">
        <v>82</v>
      </c>
      <c r="E18" s="73" t="s">
        <v>82</v>
      </c>
      <c r="F18" s="29" t="s">
        <v>82</v>
      </c>
    </row>
    <row r="19" spans="1:6" ht="18" customHeight="1" x14ac:dyDescent="0.25">
      <c r="A19" s="36" t="s">
        <v>39</v>
      </c>
      <c r="B19" s="76" t="s">
        <v>40</v>
      </c>
      <c r="C19" s="38">
        <v>4105.5529341308911</v>
      </c>
      <c r="D19" s="40">
        <v>3856.2818051508902</v>
      </c>
      <c r="E19" s="77">
        <v>5034.1154796956798</v>
      </c>
      <c r="F19" s="40">
        <v>5358.0979571875614</v>
      </c>
    </row>
    <row r="20" spans="1:6" ht="18" customHeight="1" x14ac:dyDescent="0.25">
      <c r="A20" s="25" t="s">
        <v>41</v>
      </c>
      <c r="B20" s="35" t="s">
        <v>83</v>
      </c>
      <c r="C20" s="27">
        <v>543.25</v>
      </c>
      <c r="D20" s="29">
        <v>543.25</v>
      </c>
      <c r="E20" s="73" t="s">
        <v>84</v>
      </c>
      <c r="F20" s="29" t="s">
        <v>84</v>
      </c>
    </row>
    <row r="21" spans="1:6" ht="18" customHeight="1" x14ac:dyDescent="0.25">
      <c r="A21" s="25" t="s">
        <v>43</v>
      </c>
      <c r="B21" s="35" t="s">
        <v>44</v>
      </c>
      <c r="C21" s="27" t="s">
        <v>85</v>
      </c>
      <c r="D21" s="29" t="s">
        <v>46</v>
      </c>
      <c r="E21" s="73" t="s">
        <v>85</v>
      </c>
      <c r="F21" s="29" t="s">
        <v>46</v>
      </c>
    </row>
    <row r="22" spans="1:6" ht="18" customHeight="1" x14ac:dyDescent="0.25">
      <c r="A22" s="25" t="s">
        <v>47</v>
      </c>
      <c r="B22" s="35" t="s">
        <v>48</v>
      </c>
      <c r="C22" s="27" t="s">
        <v>86</v>
      </c>
      <c r="D22" s="32" t="s">
        <v>86</v>
      </c>
      <c r="E22" s="73" t="s">
        <v>86</v>
      </c>
      <c r="F22" s="32" t="s">
        <v>86</v>
      </c>
    </row>
    <row r="23" spans="1:6" ht="18" customHeight="1" thickBot="1" x14ac:dyDescent="0.3">
      <c r="A23" s="41" t="s">
        <v>50</v>
      </c>
      <c r="B23" s="42" t="s">
        <v>51</v>
      </c>
      <c r="C23" s="43">
        <v>5582.9628573481423</v>
      </c>
      <c r="D23" s="45">
        <v>5052.4917283681407</v>
      </c>
      <c r="E23" s="78"/>
      <c r="F23" s="45"/>
    </row>
    <row r="24" spans="1:6" ht="13.5" thickTop="1" x14ac:dyDescent="0.25">
      <c r="A24" s="46"/>
      <c r="B24" s="47"/>
      <c r="C24" s="48"/>
      <c r="D24" s="48"/>
      <c r="E24" s="48"/>
      <c r="F24" s="48"/>
    </row>
    <row r="25" spans="1:6" x14ac:dyDescent="0.25">
      <c r="A25" s="50" t="s">
        <v>75</v>
      </c>
      <c r="B25" s="54" t="s">
        <v>54</v>
      </c>
      <c r="C25" s="48"/>
      <c r="D25" s="48"/>
      <c r="E25" s="48"/>
      <c r="F25" s="48"/>
    </row>
    <row r="26" spans="1:6" x14ac:dyDescent="0.25">
      <c r="A26" s="50" t="s">
        <v>21</v>
      </c>
      <c r="B26" s="124" t="s">
        <v>87</v>
      </c>
      <c r="C26" s="124"/>
      <c r="D26" s="124"/>
      <c r="E26" s="124"/>
      <c r="F26" s="124"/>
    </row>
    <row r="27" spans="1:6" x14ac:dyDescent="0.25">
      <c r="A27" s="50" t="s">
        <v>80</v>
      </c>
      <c r="B27" s="54" t="s">
        <v>88</v>
      </c>
      <c r="C27" s="48"/>
      <c r="D27" s="48"/>
      <c r="E27" s="48"/>
      <c r="F27" s="48"/>
    </row>
    <row r="28" spans="1:6" s="79" customFormat="1" ht="15" x14ac:dyDescent="0.25">
      <c r="A28" s="50" t="s">
        <v>82</v>
      </c>
      <c r="B28" s="124" t="s">
        <v>89</v>
      </c>
      <c r="C28" s="124"/>
      <c r="D28" s="124"/>
      <c r="E28" s="124"/>
      <c r="F28" s="124"/>
    </row>
    <row r="29" spans="1:6" x14ac:dyDescent="0.25">
      <c r="A29" s="50" t="s">
        <v>84</v>
      </c>
      <c r="B29" s="124" t="s">
        <v>90</v>
      </c>
      <c r="C29" s="124"/>
      <c r="D29" s="124"/>
      <c r="E29" s="124"/>
      <c r="F29" s="124"/>
    </row>
    <row r="30" spans="1:6" ht="12.75" customHeight="1" x14ac:dyDescent="0.25">
      <c r="A30" s="50" t="s">
        <v>85</v>
      </c>
      <c r="B30" s="54" t="s">
        <v>91</v>
      </c>
      <c r="C30" s="54"/>
      <c r="D30" s="54"/>
      <c r="E30" s="54"/>
      <c r="F30" s="54"/>
    </row>
    <row r="31" spans="1:6" x14ac:dyDescent="0.25">
      <c r="A31" s="50" t="s">
        <v>86</v>
      </c>
      <c r="B31" s="124" t="s">
        <v>92</v>
      </c>
      <c r="C31" s="124"/>
      <c r="D31" s="124"/>
      <c r="E31" s="124"/>
      <c r="F31" s="124"/>
    </row>
    <row r="33" spans="1:58" ht="15.75" hidden="1" customHeight="1" outlineLevel="1" x14ac:dyDescent="0.25">
      <c r="B33" s="68" t="s">
        <v>70</v>
      </c>
    </row>
    <row r="34" spans="1:58" ht="16.5" hidden="1" customHeight="1" outlineLevel="1" x14ac:dyDescent="0.25">
      <c r="B34" s="68"/>
    </row>
    <row r="35" spans="1:58" ht="33" hidden="1" customHeight="1" outlineLevel="1" x14ac:dyDescent="0.25">
      <c r="A35" s="138" t="s">
        <v>93</v>
      </c>
      <c r="B35" s="139"/>
      <c r="C35" s="139"/>
      <c r="D35" s="139"/>
      <c r="E35" s="80"/>
      <c r="F35" s="80"/>
      <c r="G35" s="80"/>
      <c r="H35" s="80"/>
      <c r="I35" s="80"/>
      <c r="J35" s="80"/>
      <c r="K35" s="80"/>
      <c r="L35" s="80"/>
      <c r="M35" s="80"/>
      <c r="N35" s="80"/>
      <c r="O35" s="80"/>
      <c r="P35" s="80"/>
      <c r="Q35" s="80"/>
      <c r="R35" s="80"/>
      <c r="S35" s="80"/>
      <c r="T35" s="80"/>
      <c r="U35" s="80"/>
      <c r="V35" s="80"/>
      <c r="W35" s="80"/>
      <c r="X35" s="80"/>
      <c r="Y35" s="80"/>
      <c r="Z35" s="80"/>
      <c r="AA35" s="80"/>
      <c r="AB35" s="80"/>
      <c r="AC35" s="80"/>
      <c r="AD35" s="80"/>
      <c r="AE35" s="80"/>
      <c r="AF35" s="80"/>
      <c r="AG35" s="80"/>
      <c r="AH35" s="80"/>
      <c r="AI35" s="80"/>
      <c r="AJ35" s="80"/>
      <c r="AK35" s="80"/>
      <c r="AL35" s="80"/>
      <c r="AM35" s="80"/>
      <c r="AN35" s="80"/>
      <c r="AO35" s="80"/>
      <c r="AP35" s="80"/>
      <c r="AQ35" s="80"/>
      <c r="AR35" s="80"/>
      <c r="AS35" s="80"/>
      <c r="AT35" s="80"/>
      <c r="AU35" s="80"/>
      <c r="AV35" s="80"/>
      <c r="AW35" s="80"/>
      <c r="AX35" s="80"/>
      <c r="AY35" s="80"/>
      <c r="AZ35" s="80"/>
      <c r="BA35" s="80"/>
      <c r="BB35" s="80"/>
      <c r="BC35" s="80"/>
      <c r="BD35" s="80"/>
      <c r="BE35" s="80"/>
      <c r="BF35" s="80"/>
    </row>
    <row r="36" spans="1:58" ht="17.25" hidden="1" customHeight="1" outlineLevel="1" x14ac:dyDescent="0.25">
      <c r="A36" s="135" t="s">
        <v>94</v>
      </c>
      <c r="B36" s="136"/>
      <c r="C36" s="136"/>
      <c r="D36" s="136"/>
      <c r="E36" s="80"/>
      <c r="F36" s="80"/>
      <c r="G36" s="80"/>
      <c r="H36" s="80"/>
      <c r="I36" s="80"/>
      <c r="J36" s="80"/>
      <c r="K36" s="80"/>
      <c r="L36" s="80"/>
      <c r="M36" s="80"/>
      <c r="N36" s="80"/>
      <c r="O36" s="80"/>
      <c r="P36" s="80"/>
      <c r="Q36" s="80"/>
      <c r="R36" s="80"/>
      <c r="S36" s="80"/>
      <c r="T36" s="80"/>
      <c r="U36" s="80"/>
      <c r="V36" s="80"/>
      <c r="W36" s="80"/>
      <c r="X36" s="80"/>
      <c r="Y36" s="80"/>
      <c r="Z36" s="80"/>
      <c r="AA36" s="80"/>
      <c r="AB36" s="80"/>
      <c r="AC36" s="80"/>
      <c r="AD36" s="80"/>
      <c r="AE36" s="80"/>
      <c r="AF36" s="80"/>
      <c r="AG36" s="80"/>
      <c r="AH36" s="80"/>
      <c r="AI36" s="80"/>
      <c r="AJ36" s="80"/>
      <c r="AK36" s="80"/>
      <c r="AL36" s="80"/>
      <c r="AM36" s="80"/>
      <c r="AN36" s="80"/>
      <c r="AO36" s="80"/>
      <c r="AP36" s="80"/>
      <c r="AQ36" s="80"/>
      <c r="AR36" s="80"/>
      <c r="AS36" s="80"/>
      <c r="AT36" s="80"/>
      <c r="AU36" s="80"/>
      <c r="AV36" s="80"/>
      <c r="AW36" s="80"/>
      <c r="AX36" s="80"/>
      <c r="AY36" s="80"/>
      <c r="AZ36" s="80"/>
      <c r="BA36" s="80"/>
      <c r="BB36" s="80"/>
      <c r="BC36" s="80"/>
      <c r="BD36" s="80"/>
      <c r="BE36" s="80"/>
      <c r="BF36" s="80"/>
    </row>
    <row r="37" spans="1:58" s="83" customFormat="1" ht="23.25" hidden="1" customHeight="1" outlineLevel="1" x14ac:dyDescent="0.25">
      <c r="A37" s="147" t="s">
        <v>95</v>
      </c>
      <c r="B37" s="149" t="s">
        <v>96</v>
      </c>
      <c r="C37" s="81"/>
      <c r="D37" s="82" t="s">
        <v>97</v>
      </c>
      <c r="E37" s="80"/>
      <c r="F37" s="80"/>
      <c r="G37" s="80"/>
      <c r="H37" s="80"/>
      <c r="I37" s="80"/>
      <c r="J37" s="80"/>
      <c r="K37" s="80"/>
      <c r="L37" s="80"/>
      <c r="M37" s="80"/>
      <c r="N37" s="80"/>
      <c r="O37" s="80"/>
      <c r="P37" s="80"/>
      <c r="Q37" s="80"/>
      <c r="R37" s="80"/>
      <c r="S37" s="80"/>
      <c r="T37" s="80"/>
      <c r="U37" s="80"/>
      <c r="V37" s="80"/>
      <c r="W37" s="80"/>
      <c r="X37" s="80"/>
      <c r="Y37" s="80"/>
      <c r="Z37" s="80"/>
      <c r="AA37" s="80"/>
      <c r="AB37" s="80"/>
      <c r="AC37" s="80"/>
      <c r="AD37" s="80"/>
      <c r="AE37" s="80"/>
      <c r="AF37" s="80"/>
      <c r="AG37" s="80"/>
      <c r="AH37" s="80"/>
      <c r="AI37" s="80"/>
      <c r="AJ37" s="80"/>
      <c r="AK37" s="80"/>
      <c r="AL37" s="80"/>
      <c r="AM37" s="80"/>
      <c r="AN37" s="80"/>
      <c r="AO37" s="80"/>
      <c r="AP37" s="80"/>
      <c r="AQ37" s="80"/>
      <c r="AR37" s="80"/>
      <c r="AS37" s="80"/>
      <c r="AT37" s="80"/>
      <c r="AU37" s="80"/>
      <c r="AV37" s="80"/>
      <c r="AW37" s="80"/>
      <c r="AX37" s="80"/>
      <c r="AY37" s="80"/>
      <c r="AZ37" s="80"/>
      <c r="BA37" s="80"/>
      <c r="BB37" s="80"/>
      <c r="BC37" s="80"/>
      <c r="BD37" s="80"/>
      <c r="BE37" s="80"/>
      <c r="BF37" s="80"/>
    </row>
    <row r="38" spans="1:58" s="83" customFormat="1" ht="19.5" hidden="1" customHeight="1" outlineLevel="1" x14ac:dyDescent="0.25">
      <c r="A38" s="148"/>
      <c r="B38" s="150"/>
      <c r="C38" s="84" t="s">
        <v>98</v>
      </c>
      <c r="D38" s="85" t="s">
        <v>99</v>
      </c>
      <c r="E38" s="80"/>
      <c r="F38" s="80"/>
      <c r="G38" s="80"/>
      <c r="H38" s="80"/>
      <c r="I38" s="80"/>
      <c r="J38" s="80"/>
      <c r="K38" s="80"/>
      <c r="L38" s="80"/>
      <c r="M38" s="80"/>
      <c r="N38" s="80"/>
      <c r="O38" s="80"/>
      <c r="P38" s="80"/>
      <c r="Q38" s="80"/>
      <c r="R38" s="80"/>
      <c r="S38" s="80"/>
      <c r="T38" s="80"/>
      <c r="U38" s="80"/>
      <c r="V38" s="80"/>
      <c r="W38" s="80"/>
      <c r="X38" s="80"/>
      <c r="Y38" s="80"/>
      <c r="Z38" s="80"/>
      <c r="AA38" s="80"/>
      <c r="AB38" s="80"/>
      <c r="AC38" s="80"/>
      <c r="AD38" s="80"/>
      <c r="AE38" s="80"/>
      <c r="AF38" s="80"/>
      <c r="AG38" s="80"/>
      <c r="AH38" s="80"/>
      <c r="AI38" s="80"/>
      <c r="AJ38" s="80"/>
      <c r="AK38" s="80"/>
      <c r="AL38" s="80"/>
      <c r="AM38" s="80"/>
      <c r="AN38" s="80"/>
      <c r="AO38" s="80"/>
      <c r="AP38" s="80"/>
      <c r="AQ38" s="80"/>
      <c r="AR38" s="80"/>
      <c r="AS38" s="80"/>
      <c r="AT38" s="80"/>
      <c r="AU38" s="80"/>
      <c r="AV38" s="80"/>
      <c r="AW38" s="80"/>
      <c r="AX38" s="80"/>
      <c r="AY38" s="80"/>
      <c r="AZ38" s="80"/>
      <c r="BA38" s="80"/>
      <c r="BB38" s="80"/>
      <c r="BC38" s="80"/>
      <c r="BD38" s="80"/>
      <c r="BE38" s="80"/>
      <c r="BF38" s="80"/>
    </row>
    <row r="39" spans="1:58" s="51" customFormat="1" ht="15" hidden="1" customHeight="1" outlineLevel="1" x14ac:dyDescent="0.25">
      <c r="A39" s="86">
        <v>1</v>
      </c>
      <c r="B39" s="87" t="s">
        <v>100</v>
      </c>
      <c r="C39" s="88">
        <v>3875.45</v>
      </c>
      <c r="D39" s="88">
        <v>3784.61</v>
      </c>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80"/>
      <c r="AG39" s="80"/>
      <c r="AH39" s="80"/>
      <c r="AI39" s="80"/>
      <c r="AJ39" s="80"/>
      <c r="AK39" s="80"/>
      <c r="AL39" s="80"/>
      <c r="AM39" s="80"/>
      <c r="AN39" s="80"/>
      <c r="AO39" s="80"/>
      <c r="AP39" s="80"/>
      <c r="AQ39" s="80"/>
      <c r="AR39" s="80"/>
      <c r="AS39" s="80"/>
      <c r="AT39" s="80"/>
      <c r="AU39" s="80"/>
      <c r="AV39" s="80"/>
      <c r="AW39" s="80"/>
      <c r="AX39" s="80"/>
      <c r="AY39" s="80"/>
      <c r="AZ39" s="80"/>
      <c r="BA39" s="80"/>
      <c r="BB39" s="80"/>
      <c r="BC39" s="80"/>
      <c r="BD39" s="80"/>
      <c r="BE39" s="80"/>
      <c r="BF39" s="80"/>
    </row>
    <row r="40" spans="1:58" s="51" customFormat="1" ht="15" hidden="1" customHeight="1" outlineLevel="1" x14ac:dyDescent="0.25">
      <c r="A40" s="86">
        <v>2</v>
      </c>
      <c r="B40" s="89" t="s">
        <v>101</v>
      </c>
      <c r="C40" s="90">
        <v>58.03</v>
      </c>
      <c r="D40" s="90">
        <v>58.03</v>
      </c>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80"/>
      <c r="AQ40" s="80"/>
      <c r="AR40" s="80"/>
      <c r="AS40" s="80"/>
      <c r="AT40" s="80"/>
      <c r="AU40" s="80"/>
      <c r="AV40" s="80"/>
      <c r="AW40" s="80"/>
      <c r="AX40" s="80"/>
      <c r="AY40" s="80"/>
      <c r="AZ40" s="80"/>
      <c r="BA40" s="80"/>
      <c r="BB40" s="80"/>
      <c r="BC40" s="80"/>
      <c r="BD40" s="80"/>
      <c r="BE40" s="80"/>
      <c r="BF40" s="80"/>
    </row>
    <row r="41" spans="1:58" s="51" customFormat="1" ht="15" hidden="1" customHeight="1" outlineLevel="1" x14ac:dyDescent="0.25">
      <c r="A41" s="86">
        <v>3</v>
      </c>
      <c r="B41" s="89" t="s">
        <v>102</v>
      </c>
      <c r="C41" s="90">
        <v>16.47</v>
      </c>
      <c r="D41" s="90">
        <v>16.47</v>
      </c>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80"/>
      <c r="AG41" s="80"/>
      <c r="AH41" s="80"/>
      <c r="AI41" s="80"/>
      <c r="AJ41" s="80"/>
      <c r="AK41" s="80"/>
      <c r="AL41" s="80"/>
      <c r="AM41" s="80"/>
      <c r="AN41" s="80"/>
      <c r="AO41" s="80"/>
      <c r="AP41" s="80"/>
      <c r="AQ41" s="80"/>
      <c r="AR41" s="80"/>
      <c r="AS41" s="80"/>
      <c r="AT41" s="80"/>
      <c r="AU41" s="80"/>
      <c r="AV41" s="80"/>
      <c r="AW41" s="80"/>
      <c r="AX41" s="80"/>
      <c r="AY41" s="80"/>
      <c r="AZ41" s="80"/>
      <c r="BA41" s="80"/>
      <c r="BB41" s="80"/>
      <c r="BC41" s="80"/>
      <c r="BD41" s="80"/>
      <c r="BE41" s="80"/>
      <c r="BF41" s="80"/>
    </row>
    <row r="42" spans="1:58" s="51" customFormat="1" ht="15" hidden="1" customHeight="1" outlineLevel="1" x14ac:dyDescent="0.25">
      <c r="A42" s="86">
        <v>5</v>
      </c>
      <c r="B42" s="89" t="s">
        <v>103</v>
      </c>
      <c r="C42" s="90">
        <v>3.5</v>
      </c>
      <c r="D42" s="90">
        <v>3.5</v>
      </c>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80"/>
      <c r="AG42" s="80"/>
      <c r="AH42" s="80"/>
      <c r="AI42" s="80"/>
      <c r="AJ42" s="80"/>
      <c r="AK42" s="80"/>
      <c r="AL42" s="80"/>
      <c r="AM42" s="80"/>
      <c r="AN42" s="80"/>
      <c r="AO42" s="80"/>
      <c r="AP42" s="80"/>
      <c r="AQ42" s="80"/>
      <c r="AR42" s="80"/>
      <c r="AS42" s="80"/>
      <c r="AT42" s="80"/>
      <c r="AU42" s="80"/>
      <c r="AV42" s="80"/>
      <c r="AW42" s="80"/>
      <c r="AX42" s="80"/>
      <c r="AY42" s="80"/>
      <c r="AZ42" s="80"/>
      <c r="BA42" s="80"/>
      <c r="BB42" s="80"/>
      <c r="BC42" s="80"/>
      <c r="BD42" s="80"/>
      <c r="BE42" s="80"/>
      <c r="BF42" s="80"/>
    </row>
    <row r="43" spans="1:58" s="51" customFormat="1" ht="15" hidden="1" customHeight="1" outlineLevel="1" x14ac:dyDescent="0.25">
      <c r="A43" s="86">
        <v>6</v>
      </c>
      <c r="B43" s="89" t="s">
        <v>26</v>
      </c>
      <c r="C43" s="90">
        <v>71.510000000000005</v>
      </c>
      <c r="D43" s="90">
        <v>71.510000000000005</v>
      </c>
      <c r="E43" s="80"/>
      <c r="F43" s="80"/>
      <c r="G43" s="80"/>
      <c r="H43" s="80"/>
      <c r="I43" s="80"/>
      <c r="J43" s="80"/>
      <c r="K43" s="80"/>
      <c r="L43" s="80"/>
      <c r="M43" s="80"/>
      <c r="N43" s="80"/>
      <c r="O43" s="80"/>
      <c r="P43" s="80"/>
      <c r="Q43" s="80"/>
      <c r="R43" s="80"/>
      <c r="S43" s="80"/>
      <c r="T43" s="80"/>
      <c r="U43" s="80"/>
      <c r="V43" s="80"/>
      <c r="W43" s="80"/>
      <c r="X43" s="80"/>
      <c r="Y43" s="80"/>
      <c r="Z43" s="80"/>
      <c r="AA43" s="80"/>
      <c r="AB43" s="80"/>
      <c r="AC43" s="80"/>
      <c r="AD43" s="80"/>
      <c r="AE43" s="80"/>
      <c r="AF43" s="80"/>
      <c r="AG43" s="80"/>
      <c r="AH43" s="80"/>
      <c r="AI43" s="80"/>
      <c r="AJ43" s="80"/>
      <c r="AK43" s="80"/>
      <c r="AL43" s="80"/>
      <c r="AM43" s="80"/>
      <c r="AN43" s="80"/>
      <c r="AO43" s="80"/>
      <c r="AP43" s="80"/>
      <c r="AQ43" s="80"/>
      <c r="AR43" s="80"/>
      <c r="AS43" s="80"/>
      <c r="AT43" s="80"/>
      <c r="AU43" s="80"/>
      <c r="AV43" s="80"/>
      <c r="AW43" s="80"/>
      <c r="AX43" s="80"/>
      <c r="AY43" s="80"/>
      <c r="AZ43" s="80"/>
      <c r="BA43" s="80"/>
      <c r="BB43" s="80"/>
      <c r="BC43" s="80"/>
      <c r="BD43" s="80"/>
      <c r="BE43" s="80"/>
      <c r="BF43" s="80"/>
    </row>
    <row r="44" spans="1:58" s="51" customFormat="1" ht="15" hidden="1" customHeight="1" outlineLevel="1" x14ac:dyDescent="0.25">
      <c r="A44" s="91">
        <v>4</v>
      </c>
      <c r="B44" s="92" t="s">
        <v>104</v>
      </c>
      <c r="C44" s="93">
        <v>4024.96</v>
      </c>
      <c r="D44" s="94">
        <v>3934.1200000000003</v>
      </c>
      <c r="E44" s="80"/>
      <c r="F44" s="80"/>
      <c r="G44" s="80"/>
      <c r="H44" s="80"/>
      <c r="I44" s="80"/>
      <c r="J44" s="80"/>
      <c r="K44" s="80"/>
      <c r="L44" s="80"/>
      <c r="M44" s="80"/>
      <c r="N44" s="80"/>
      <c r="O44" s="80"/>
      <c r="P44" s="80"/>
      <c r="Q44" s="80"/>
      <c r="R44" s="80"/>
      <c r="S44" s="80"/>
      <c r="T44" s="80"/>
      <c r="U44" s="80"/>
      <c r="V44" s="80"/>
      <c r="W44" s="80"/>
      <c r="X44" s="80"/>
      <c r="Y44" s="80"/>
      <c r="Z44" s="80"/>
      <c r="AA44" s="80"/>
      <c r="AB44" s="80"/>
      <c r="AC44" s="80"/>
      <c r="AD44" s="80"/>
      <c r="AE44" s="80"/>
      <c r="AF44" s="80"/>
      <c r="AG44" s="80"/>
      <c r="AH44" s="80"/>
      <c r="AI44" s="80"/>
      <c r="AJ44" s="80"/>
      <c r="AK44" s="80"/>
      <c r="AL44" s="80"/>
      <c r="AM44" s="80"/>
      <c r="AN44" s="80"/>
      <c r="AO44" s="80"/>
      <c r="AP44" s="80"/>
      <c r="AQ44" s="80"/>
      <c r="AR44" s="80"/>
      <c r="AS44" s="80"/>
      <c r="AT44" s="80"/>
      <c r="AU44" s="80"/>
      <c r="AV44" s="80"/>
      <c r="AW44" s="80"/>
      <c r="AX44" s="80"/>
      <c r="AY44" s="80"/>
      <c r="AZ44" s="80"/>
      <c r="BA44" s="80"/>
      <c r="BB44" s="80"/>
      <c r="BC44" s="80"/>
      <c r="BD44" s="80"/>
      <c r="BE44" s="80"/>
      <c r="BF44" s="80"/>
    </row>
    <row r="45" spans="1:58" s="51" customFormat="1" ht="15" hidden="1" customHeight="1" outlineLevel="1" x14ac:dyDescent="0.25">
      <c r="A45" s="86">
        <v>8</v>
      </c>
      <c r="B45" s="95" t="s">
        <v>105</v>
      </c>
      <c r="C45" s="96">
        <v>240</v>
      </c>
      <c r="D45" s="97">
        <v>240</v>
      </c>
      <c r="E45" s="80"/>
      <c r="F45" s="80"/>
      <c r="G45" s="80"/>
      <c r="H45" s="80"/>
      <c r="I45" s="80"/>
      <c r="J45" s="80"/>
      <c r="K45" s="80"/>
      <c r="L45" s="80"/>
      <c r="M45" s="80"/>
      <c r="N45" s="80"/>
      <c r="O45" s="80"/>
      <c r="P45" s="80"/>
      <c r="Q45" s="80"/>
      <c r="R45" s="80"/>
      <c r="S45" s="80"/>
      <c r="T45" s="80"/>
      <c r="U45" s="80"/>
      <c r="V45" s="80"/>
      <c r="W45" s="80"/>
      <c r="X45" s="80"/>
      <c r="Y45" s="80"/>
      <c r="Z45" s="80"/>
      <c r="AA45" s="80"/>
      <c r="AB45" s="80"/>
      <c r="AC45" s="80"/>
      <c r="AD45" s="80"/>
      <c r="AE45" s="80"/>
      <c r="AF45" s="80"/>
      <c r="AG45" s="80"/>
      <c r="AH45" s="80"/>
      <c r="AI45" s="80"/>
      <c r="AJ45" s="80"/>
      <c r="AK45" s="80"/>
      <c r="AL45" s="80"/>
      <c r="AM45" s="80"/>
      <c r="AN45" s="80"/>
      <c r="AO45" s="80"/>
      <c r="AP45" s="80"/>
      <c r="AQ45" s="80"/>
      <c r="AR45" s="80"/>
      <c r="AS45" s="80"/>
      <c r="AT45" s="80"/>
      <c r="AU45" s="80"/>
      <c r="AV45" s="80"/>
      <c r="AW45" s="80"/>
      <c r="AX45" s="80"/>
      <c r="AY45" s="80"/>
      <c r="AZ45" s="80"/>
      <c r="BA45" s="80"/>
      <c r="BB45" s="80"/>
      <c r="BC45" s="80"/>
      <c r="BD45" s="80"/>
      <c r="BE45" s="80"/>
      <c r="BF45" s="80"/>
    </row>
    <row r="46" spans="1:58" s="51" customFormat="1" ht="15" hidden="1" customHeight="1" outlineLevel="1" x14ac:dyDescent="0.25">
      <c r="A46" s="86">
        <v>9</v>
      </c>
      <c r="B46" s="95" t="s">
        <v>106</v>
      </c>
      <c r="C46" s="98">
        <v>475</v>
      </c>
      <c r="D46" s="99">
        <v>114</v>
      </c>
      <c r="E46" s="80"/>
      <c r="F46" s="80"/>
      <c r="G46" s="80"/>
      <c r="H46" s="80"/>
      <c r="I46" s="80"/>
      <c r="J46" s="80"/>
      <c r="K46" s="80"/>
      <c r="L46" s="80"/>
      <c r="M46" s="80"/>
      <c r="N46" s="80"/>
      <c r="O46" s="80"/>
      <c r="P46" s="80"/>
      <c r="Q46" s="80"/>
      <c r="R46" s="80"/>
      <c r="S46" s="80"/>
      <c r="T46" s="80"/>
      <c r="U46" s="80"/>
      <c r="V46" s="80"/>
      <c r="W46" s="80"/>
      <c r="X46" s="80"/>
      <c r="Y46" s="80"/>
      <c r="Z46" s="80"/>
      <c r="AA46" s="80"/>
      <c r="AB46" s="80"/>
      <c r="AC46" s="80"/>
      <c r="AD46" s="80"/>
      <c r="AE46" s="80"/>
      <c r="AF46" s="80"/>
      <c r="AG46" s="80"/>
      <c r="AH46" s="80"/>
      <c r="AI46" s="80"/>
      <c r="AJ46" s="80"/>
      <c r="AK46" s="80"/>
      <c r="AL46" s="80"/>
      <c r="AM46" s="80"/>
      <c r="AN46" s="80"/>
      <c r="AO46" s="80"/>
      <c r="AP46" s="80"/>
      <c r="AQ46" s="80"/>
      <c r="AR46" s="80"/>
      <c r="AS46" s="80"/>
      <c r="AT46" s="80"/>
      <c r="AU46" s="80"/>
      <c r="AV46" s="80"/>
      <c r="AW46" s="80"/>
      <c r="AX46" s="80"/>
      <c r="AY46" s="80"/>
      <c r="AZ46" s="80"/>
      <c r="BA46" s="80"/>
      <c r="BB46" s="80"/>
      <c r="BC46" s="80"/>
      <c r="BD46" s="80"/>
      <c r="BE46" s="80"/>
      <c r="BF46" s="80"/>
    </row>
    <row r="47" spans="1:58" s="55" customFormat="1" ht="15" hidden="1" customHeight="1" outlineLevel="1" x14ac:dyDescent="0.25">
      <c r="A47" s="91">
        <v>10</v>
      </c>
      <c r="B47" s="92" t="s">
        <v>107</v>
      </c>
      <c r="C47" s="93">
        <v>4739.96</v>
      </c>
      <c r="D47" s="94">
        <v>4288.1200000000008</v>
      </c>
      <c r="E47" s="80"/>
      <c r="F47" s="80"/>
      <c r="G47" s="80"/>
      <c r="H47" s="80"/>
      <c r="I47" s="80"/>
      <c r="J47" s="80"/>
      <c r="K47" s="80"/>
      <c r="L47" s="80"/>
      <c r="M47" s="80"/>
      <c r="N47" s="80"/>
      <c r="O47" s="80"/>
      <c r="P47" s="80"/>
      <c r="Q47" s="80"/>
      <c r="R47" s="80"/>
      <c r="S47" s="80"/>
      <c r="T47" s="80"/>
      <c r="U47" s="80"/>
      <c r="V47" s="80"/>
      <c r="W47" s="80"/>
      <c r="X47" s="80"/>
      <c r="Y47" s="80"/>
      <c r="Z47" s="80"/>
      <c r="AA47" s="80"/>
      <c r="AB47" s="80"/>
      <c r="AC47" s="80"/>
      <c r="AD47" s="80"/>
      <c r="AE47" s="80"/>
      <c r="AF47" s="80"/>
      <c r="AG47" s="80"/>
      <c r="AH47" s="80"/>
      <c r="AI47" s="80"/>
      <c r="AJ47" s="80"/>
      <c r="AK47" s="80"/>
      <c r="AL47" s="80"/>
      <c r="AM47" s="80"/>
      <c r="AN47" s="80"/>
      <c r="AO47" s="80"/>
      <c r="AP47" s="80"/>
      <c r="AQ47" s="80"/>
      <c r="AR47" s="80"/>
      <c r="AS47" s="80"/>
      <c r="AT47" s="80"/>
      <c r="AU47" s="80"/>
      <c r="AV47" s="80"/>
      <c r="AW47" s="80"/>
      <c r="AX47" s="80"/>
      <c r="AY47" s="80"/>
      <c r="AZ47" s="80"/>
      <c r="BA47" s="80"/>
      <c r="BB47" s="80"/>
      <c r="BC47" s="80"/>
      <c r="BD47" s="80"/>
      <c r="BE47" s="80"/>
      <c r="BF47" s="80"/>
    </row>
    <row r="48" spans="1:58" s="55" customFormat="1" ht="15" hidden="1" customHeight="1" outlineLevel="1" x14ac:dyDescent="0.25">
      <c r="A48" s="86">
        <v>11</v>
      </c>
      <c r="B48" s="95" t="s">
        <v>108</v>
      </c>
      <c r="C48" s="96">
        <v>400</v>
      </c>
      <c r="D48" s="97">
        <v>400</v>
      </c>
      <c r="E48" s="80"/>
      <c r="F48" s="80"/>
      <c r="G48" s="80"/>
      <c r="H48" s="80"/>
      <c r="I48" s="80"/>
      <c r="J48" s="80"/>
      <c r="K48" s="80"/>
      <c r="L48" s="80"/>
      <c r="M48" s="80"/>
      <c r="N48" s="80"/>
      <c r="O48" s="80"/>
      <c r="P48" s="80"/>
      <c r="Q48" s="80"/>
      <c r="R48" s="80"/>
      <c r="S48" s="80"/>
      <c r="T48" s="80"/>
      <c r="U48" s="80"/>
      <c r="V48" s="80"/>
      <c r="W48" s="80"/>
      <c r="X48" s="80"/>
      <c r="Y48" s="80"/>
      <c r="Z48" s="80"/>
      <c r="AA48" s="80"/>
      <c r="AB48" s="80"/>
      <c r="AC48" s="80"/>
      <c r="AD48" s="80"/>
      <c r="AE48" s="80"/>
      <c r="AF48" s="80"/>
      <c r="AG48" s="80"/>
      <c r="AH48" s="80"/>
      <c r="AI48" s="80"/>
      <c r="AJ48" s="80"/>
      <c r="AK48" s="80"/>
      <c r="AL48" s="80"/>
      <c r="AM48" s="80"/>
      <c r="AN48" s="80"/>
      <c r="AO48" s="80"/>
      <c r="AP48" s="80"/>
      <c r="AQ48" s="80"/>
      <c r="AR48" s="80"/>
      <c r="AS48" s="80"/>
      <c r="AT48" s="80"/>
      <c r="AU48" s="80"/>
      <c r="AV48" s="80"/>
      <c r="AW48" s="80"/>
      <c r="AX48" s="80"/>
      <c r="AY48" s="80"/>
      <c r="AZ48" s="80"/>
      <c r="BA48" s="80"/>
      <c r="BB48" s="80"/>
      <c r="BC48" s="80"/>
      <c r="BD48" s="80"/>
      <c r="BE48" s="80"/>
      <c r="BF48" s="80"/>
    </row>
    <row r="49" spans="1:58" s="55" customFormat="1" ht="15" hidden="1" customHeight="1" outlineLevel="1" x14ac:dyDescent="0.25">
      <c r="A49" s="86">
        <v>12</v>
      </c>
      <c r="B49" s="89" t="s">
        <v>109</v>
      </c>
      <c r="C49" s="100">
        <v>19.02</v>
      </c>
      <c r="D49" s="101" t="s">
        <v>110</v>
      </c>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80"/>
      <c r="AL49" s="80"/>
      <c r="AM49" s="80"/>
      <c r="AN49" s="80"/>
      <c r="AO49" s="80"/>
      <c r="AP49" s="80"/>
      <c r="AQ49" s="80"/>
      <c r="AR49" s="80"/>
      <c r="AS49" s="80"/>
      <c r="AT49" s="80"/>
      <c r="AU49" s="80"/>
      <c r="AV49" s="80"/>
      <c r="AW49" s="80"/>
      <c r="AX49" s="80"/>
      <c r="AY49" s="80"/>
      <c r="AZ49" s="80"/>
      <c r="BA49" s="80"/>
      <c r="BB49" s="80"/>
      <c r="BC49" s="80"/>
      <c r="BD49" s="80"/>
      <c r="BE49" s="80"/>
      <c r="BF49" s="80"/>
    </row>
    <row r="50" spans="1:58" s="55" customFormat="1" ht="15" hidden="1" customHeight="1" outlineLevel="1" x14ac:dyDescent="0.25">
      <c r="A50" s="86">
        <v>13</v>
      </c>
      <c r="B50" s="89" t="s">
        <v>111</v>
      </c>
      <c r="C50" s="100">
        <v>47.82</v>
      </c>
      <c r="D50" s="101">
        <v>47.82</v>
      </c>
      <c r="E50" s="80"/>
      <c r="F50" s="80"/>
      <c r="G50" s="80"/>
      <c r="H50" s="80"/>
      <c r="I50" s="80"/>
      <c r="J50" s="80"/>
      <c r="K50" s="80"/>
      <c r="L50" s="80"/>
      <c r="M50" s="80"/>
      <c r="N50" s="80"/>
      <c r="O50" s="80"/>
      <c r="P50" s="80"/>
      <c r="Q50" s="80"/>
      <c r="R50" s="80"/>
      <c r="S50" s="80"/>
      <c r="T50" s="80"/>
      <c r="U50" s="80"/>
      <c r="V50" s="80"/>
      <c r="W50" s="80"/>
      <c r="X50" s="80"/>
      <c r="Y50" s="80"/>
      <c r="Z50" s="80"/>
      <c r="AA50" s="80"/>
      <c r="AB50" s="80"/>
      <c r="AC50" s="80"/>
      <c r="AD50" s="80"/>
      <c r="AE50" s="80"/>
      <c r="AF50" s="80"/>
      <c r="AG50" s="80"/>
      <c r="AH50" s="80"/>
      <c r="AI50" s="80"/>
      <c r="AJ50" s="80"/>
      <c r="AK50" s="80"/>
      <c r="AL50" s="80"/>
      <c r="AM50" s="80"/>
      <c r="AN50" s="80"/>
      <c r="AO50" s="80"/>
      <c r="AP50" s="80"/>
      <c r="AQ50" s="80"/>
      <c r="AR50" s="80"/>
      <c r="AS50" s="80"/>
      <c r="AT50" s="80"/>
      <c r="AU50" s="80"/>
      <c r="AV50" s="80"/>
      <c r="AW50" s="80"/>
      <c r="AX50" s="80"/>
      <c r="AY50" s="80"/>
      <c r="AZ50" s="80"/>
      <c r="BA50" s="80"/>
      <c r="BB50" s="80"/>
      <c r="BC50" s="80"/>
      <c r="BD50" s="80"/>
      <c r="BE50" s="80"/>
      <c r="BF50" s="80"/>
    </row>
    <row r="51" spans="1:58" s="104" customFormat="1" ht="21" hidden="1" customHeight="1" outlineLevel="1" x14ac:dyDescent="0.25">
      <c r="A51" s="41" t="s">
        <v>112</v>
      </c>
      <c r="B51" s="42" t="s">
        <v>51</v>
      </c>
      <c r="C51" s="102">
        <v>5206.8</v>
      </c>
      <c r="D51" s="103">
        <v>4735.9400000000005</v>
      </c>
      <c r="E51" s="80"/>
      <c r="F51" s="80"/>
      <c r="G51" s="80"/>
      <c r="H51" s="80"/>
      <c r="I51" s="80"/>
      <c r="J51" s="80"/>
      <c r="K51" s="80"/>
      <c r="L51" s="80"/>
      <c r="M51" s="80"/>
      <c r="N51" s="80"/>
      <c r="O51" s="80"/>
      <c r="P51" s="80"/>
      <c r="Q51" s="80"/>
      <c r="R51" s="80"/>
      <c r="S51" s="80"/>
      <c r="T51" s="80"/>
      <c r="U51" s="80"/>
      <c r="V51" s="80"/>
      <c r="W51" s="80"/>
      <c r="X51" s="80"/>
      <c r="Y51" s="80"/>
      <c r="Z51" s="80"/>
      <c r="AA51" s="80"/>
      <c r="AB51" s="80"/>
      <c r="AC51" s="80"/>
      <c r="AD51" s="80"/>
      <c r="AE51" s="80"/>
      <c r="AF51" s="80"/>
      <c r="AG51" s="80"/>
      <c r="AH51" s="80"/>
      <c r="AI51" s="80"/>
      <c r="AJ51" s="80"/>
      <c r="AK51" s="80"/>
      <c r="AL51" s="80"/>
      <c r="AM51" s="80"/>
      <c r="AN51" s="80"/>
      <c r="AO51" s="80"/>
      <c r="AP51" s="80"/>
      <c r="AQ51" s="80"/>
      <c r="AR51" s="80"/>
      <c r="AS51" s="80"/>
      <c r="AT51" s="80"/>
      <c r="AU51" s="80"/>
      <c r="AV51" s="80"/>
      <c r="AW51" s="80"/>
      <c r="AX51" s="80"/>
      <c r="AY51" s="80"/>
      <c r="AZ51" s="80"/>
      <c r="BA51" s="80"/>
      <c r="BB51" s="80"/>
      <c r="BC51" s="80"/>
      <c r="BD51" s="80"/>
      <c r="BE51" s="80"/>
      <c r="BF51" s="80"/>
    </row>
    <row r="52" spans="1:58" ht="13.5" hidden="1" customHeight="1" outlineLevel="1" x14ac:dyDescent="0.25"/>
    <row r="53" spans="1:58" ht="12.75" hidden="1" customHeight="1" outlineLevel="1" x14ac:dyDescent="0.25">
      <c r="A53" s="69"/>
      <c r="B53" s="69"/>
      <c r="C53" s="60"/>
      <c r="D53" s="60"/>
      <c r="E53" s="60"/>
      <c r="F53" s="60"/>
    </row>
    <row r="54" spans="1:58" ht="12.75" customHeight="1" collapsed="1" x14ac:dyDescent="0.25">
      <c r="A54" s="105" t="s">
        <v>112</v>
      </c>
      <c r="B54" s="60" t="s">
        <v>112</v>
      </c>
      <c r="C54" s="60"/>
      <c r="D54" s="60"/>
      <c r="E54" s="60"/>
      <c r="F54" s="60"/>
    </row>
    <row r="55" spans="1:58" ht="12.75" hidden="1" customHeight="1" outlineLevel="1" x14ac:dyDescent="0.25">
      <c r="B55" s="58" t="s">
        <v>61</v>
      </c>
      <c r="C55" s="60"/>
      <c r="D55" s="60"/>
      <c r="E55" s="60"/>
      <c r="F55" s="60"/>
    </row>
    <row r="56" spans="1:58" hidden="1" outlineLevel="1" x14ac:dyDescent="0.25">
      <c r="C56" s="106"/>
      <c r="D56" s="106"/>
    </row>
    <row r="57" spans="1:58" ht="15" hidden="1" outlineLevel="1" x14ac:dyDescent="0.25">
      <c r="B57" s="107" t="s">
        <v>113</v>
      </c>
      <c r="C57" s="108"/>
      <c r="D57" s="108"/>
      <c r="E57" s="1"/>
      <c r="F57" s="1"/>
      <c r="G57" s="109"/>
      <c r="H57" s="109"/>
      <c r="I57" s="109"/>
    </row>
    <row r="58" spans="1:58" ht="15" hidden="1" outlineLevel="1" x14ac:dyDescent="0.25">
      <c r="B58" s="107"/>
      <c r="C58" s="108"/>
      <c r="D58" s="108"/>
      <c r="E58" s="1"/>
      <c r="F58" s="1"/>
      <c r="G58" s="109"/>
      <c r="H58" s="109"/>
      <c r="I58" s="109"/>
    </row>
    <row r="59" spans="1:58" hidden="1" outlineLevel="1" x14ac:dyDescent="0.25">
      <c r="A59" s="137" t="s">
        <v>1</v>
      </c>
      <c r="B59" s="137"/>
      <c r="C59" s="137"/>
      <c r="D59" s="137"/>
      <c r="E59" s="137"/>
      <c r="F59" s="137"/>
    </row>
    <row r="60" spans="1:58" ht="35.25" hidden="1" customHeight="1" outlineLevel="1" x14ac:dyDescent="0.25">
      <c r="A60" s="70"/>
      <c r="B60" s="138" t="s">
        <v>71</v>
      </c>
      <c r="C60" s="139"/>
      <c r="D60" s="139"/>
      <c r="E60" s="139"/>
      <c r="F60" s="140"/>
    </row>
    <row r="61" spans="1:58" ht="35.25" hidden="1" customHeight="1" outlineLevel="1" x14ac:dyDescent="0.25">
      <c r="A61" s="11"/>
      <c r="B61" s="71" t="s">
        <v>114</v>
      </c>
      <c r="C61" s="141" t="s">
        <v>4</v>
      </c>
      <c r="D61" s="142"/>
      <c r="E61" s="141" t="s">
        <v>115</v>
      </c>
      <c r="F61" s="142"/>
    </row>
    <row r="62" spans="1:58" ht="28.5" hidden="1" customHeight="1" outlineLevel="1" x14ac:dyDescent="0.25">
      <c r="A62" s="131" t="s">
        <v>7</v>
      </c>
      <c r="B62" s="145" t="s">
        <v>8</v>
      </c>
      <c r="C62" s="13" t="s">
        <v>9</v>
      </c>
      <c r="D62" s="15" t="s">
        <v>10</v>
      </c>
      <c r="E62" s="16" t="s">
        <v>9</v>
      </c>
      <c r="F62" s="15" t="s">
        <v>10</v>
      </c>
      <c r="G62" s="72"/>
      <c r="H62" s="72"/>
    </row>
    <row r="63" spans="1:58" ht="18.75" hidden="1" customHeight="1" outlineLevel="1" x14ac:dyDescent="0.25">
      <c r="A63" s="131"/>
      <c r="B63" s="145"/>
      <c r="C63" s="110"/>
      <c r="D63" s="110">
        <v>0.1</v>
      </c>
      <c r="E63" s="110"/>
      <c r="F63" s="110">
        <v>0.1</v>
      </c>
      <c r="G63" s="72"/>
      <c r="H63" s="72"/>
    </row>
    <row r="64" spans="1:58" ht="16.5" hidden="1" customHeight="1" outlineLevel="1" x14ac:dyDescent="0.25">
      <c r="A64" s="132"/>
      <c r="B64" s="146"/>
      <c r="C64" s="21" t="s">
        <v>13</v>
      </c>
      <c r="D64" s="23" t="s">
        <v>13</v>
      </c>
      <c r="E64" s="24" t="s">
        <v>13</v>
      </c>
      <c r="F64" s="23" t="s">
        <v>13</v>
      </c>
      <c r="G64" s="72"/>
      <c r="H64" s="72"/>
    </row>
    <row r="65" spans="1:6" ht="14.25" hidden="1" customHeight="1" outlineLevel="1" x14ac:dyDescent="0.25">
      <c r="A65" s="25" t="s">
        <v>14</v>
      </c>
      <c r="B65" s="35" t="s">
        <v>15</v>
      </c>
      <c r="C65" s="27">
        <v>3322.4688640000004</v>
      </c>
      <c r="D65" s="32">
        <v>3773.3410227000004</v>
      </c>
      <c r="E65" s="73">
        <v>3630.32</v>
      </c>
      <c r="F65" s="32">
        <v>4544.4799999999996</v>
      </c>
    </row>
    <row r="66" spans="1:6" ht="14.25" hidden="1" customHeight="1" outlineLevel="1" x14ac:dyDescent="0.25">
      <c r="A66" s="25" t="s">
        <v>16</v>
      </c>
      <c r="B66" s="26" t="s">
        <v>17</v>
      </c>
      <c r="C66" s="27" t="s">
        <v>18</v>
      </c>
      <c r="D66" s="29" t="s">
        <v>18</v>
      </c>
      <c r="E66" s="73">
        <v>1213.5675225081191</v>
      </c>
      <c r="F66" s="32">
        <v>1092.21</v>
      </c>
    </row>
    <row r="67" spans="1:6" ht="14.25" hidden="1" customHeight="1" outlineLevel="1" x14ac:dyDescent="0.25">
      <c r="A67" s="25" t="s">
        <v>19</v>
      </c>
      <c r="B67" s="35" t="s">
        <v>20</v>
      </c>
      <c r="C67" s="27" t="s">
        <v>21</v>
      </c>
      <c r="D67" s="32" t="s">
        <v>21</v>
      </c>
      <c r="E67" s="73" t="s">
        <v>21</v>
      </c>
      <c r="F67" s="29" t="s">
        <v>21</v>
      </c>
    </row>
    <row r="68" spans="1:6" ht="14.25" hidden="1" customHeight="1" outlineLevel="1" x14ac:dyDescent="0.25">
      <c r="A68" s="25" t="s">
        <v>22</v>
      </c>
      <c r="B68" s="35" t="s">
        <v>23</v>
      </c>
      <c r="C68" s="27">
        <v>18.582266130890762</v>
      </c>
      <c r="D68" s="29">
        <v>18.582266130890762</v>
      </c>
      <c r="E68" s="73">
        <v>18.582266130890762</v>
      </c>
      <c r="F68" s="29">
        <v>18.582266130890762</v>
      </c>
    </row>
    <row r="69" spans="1:6" ht="14.25" hidden="1" customHeight="1" outlineLevel="1" x14ac:dyDescent="0.25">
      <c r="A69" s="25" t="s">
        <v>76</v>
      </c>
      <c r="B69" s="35" t="s">
        <v>77</v>
      </c>
      <c r="C69" s="27">
        <v>75.86</v>
      </c>
      <c r="D69" s="29">
        <v>75.86</v>
      </c>
      <c r="E69" s="73">
        <v>75.86</v>
      </c>
      <c r="F69" s="29">
        <v>75.86</v>
      </c>
    </row>
    <row r="70" spans="1:6" ht="14.25" hidden="1" customHeight="1" outlineLevel="1" x14ac:dyDescent="0.25">
      <c r="A70" s="25" t="s">
        <v>24</v>
      </c>
      <c r="B70" s="35" t="s">
        <v>25</v>
      </c>
      <c r="C70" s="27">
        <v>7.2405999999999997</v>
      </c>
      <c r="D70" s="29">
        <v>7.2405999999999997</v>
      </c>
      <c r="E70" s="73">
        <v>6.15</v>
      </c>
      <c r="F70" s="29">
        <v>5.25</v>
      </c>
    </row>
    <row r="71" spans="1:6" ht="14.25" hidden="1" customHeight="1" outlineLevel="1" x14ac:dyDescent="0.25">
      <c r="A71" s="25"/>
      <c r="B71" s="35" t="s">
        <v>26</v>
      </c>
      <c r="C71" s="27">
        <v>86.42</v>
      </c>
      <c r="D71" s="29">
        <v>86.42</v>
      </c>
      <c r="E71" s="73">
        <v>86.42</v>
      </c>
      <c r="F71" s="29">
        <v>86.42</v>
      </c>
    </row>
    <row r="72" spans="1:6" ht="14.25" hidden="1" customHeight="1" outlineLevel="1" x14ac:dyDescent="0.25">
      <c r="A72" s="36" t="s">
        <v>27</v>
      </c>
      <c r="B72" s="76" t="s">
        <v>28</v>
      </c>
      <c r="C72" s="111">
        <v>3510.5717301308914</v>
      </c>
      <c r="D72" s="112">
        <v>3961.4438888308914</v>
      </c>
      <c r="E72" s="111">
        <v>5030.8997886390098</v>
      </c>
      <c r="F72" s="40">
        <v>5822.8022661308905</v>
      </c>
    </row>
    <row r="73" spans="1:6" ht="14.25" hidden="1" customHeight="1" outlineLevel="1" x14ac:dyDescent="0.25">
      <c r="A73" s="25" t="s">
        <v>29</v>
      </c>
      <c r="B73" s="35" t="s">
        <v>79</v>
      </c>
      <c r="C73" s="27">
        <v>285</v>
      </c>
      <c r="D73" s="29">
        <v>285</v>
      </c>
      <c r="E73" s="73" t="s">
        <v>49</v>
      </c>
      <c r="F73" s="29" t="s">
        <v>49</v>
      </c>
    </row>
    <row r="74" spans="1:6" ht="14.25" hidden="1" customHeight="1" outlineLevel="1" x14ac:dyDescent="0.25">
      <c r="A74" s="25" t="s">
        <v>33</v>
      </c>
      <c r="B74" s="35" t="s">
        <v>34</v>
      </c>
      <c r="C74" s="33" t="s">
        <v>32</v>
      </c>
      <c r="D74" s="32" t="s">
        <v>32</v>
      </c>
      <c r="E74" s="113" t="s">
        <v>32</v>
      </c>
      <c r="F74" s="32" t="s">
        <v>32</v>
      </c>
    </row>
    <row r="75" spans="1:6" ht="14.25" hidden="1" customHeight="1" outlineLevel="1" x14ac:dyDescent="0.25">
      <c r="A75" s="25" t="s">
        <v>36</v>
      </c>
      <c r="B75" s="114" t="s">
        <v>81</v>
      </c>
      <c r="C75" s="33">
        <v>475</v>
      </c>
      <c r="D75" s="29">
        <v>204</v>
      </c>
      <c r="E75" s="73">
        <v>1168.1099999999999</v>
      </c>
      <c r="F75" s="29">
        <v>301.48</v>
      </c>
    </row>
    <row r="76" spans="1:6" ht="14.25" hidden="1" customHeight="1" outlineLevel="1" x14ac:dyDescent="0.25">
      <c r="A76" s="36" t="s">
        <v>39</v>
      </c>
      <c r="B76" s="76" t="s">
        <v>40</v>
      </c>
      <c r="C76" s="115">
        <v>4270.5717301308914</v>
      </c>
      <c r="D76" s="40">
        <v>4450.4438888308914</v>
      </c>
      <c r="E76" s="115">
        <v>6199.0097886390095</v>
      </c>
      <c r="F76" s="115">
        <v>6124.282266130891</v>
      </c>
    </row>
    <row r="77" spans="1:6" ht="14.25" hidden="1" customHeight="1" outlineLevel="1" x14ac:dyDescent="0.25">
      <c r="A77" s="25" t="s">
        <v>41</v>
      </c>
      <c r="B77" s="35" t="s">
        <v>83</v>
      </c>
      <c r="C77" s="27">
        <v>543.25</v>
      </c>
      <c r="D77" s="29">
        <v>543.25</v>
      </c>
      <c r="E77" s="73" t="s">
        <v>49</v>
      </c>
      <c r="F77" s="29" t="s">
        <v>49</v>
      </c>
    </row>
    <row r="78" spans="1:6" ht="14.25" hidden="1" customHeight="1" outlineLevel="1" x14ac:dyDescent="0.25">
      <c r="A78" s="25" t="s">
        <v>43</v>
      </c>
      <c r="B78" s="35" t="s">
        <v>44</v>
      </c>
      <c r="C78" s="116" t="s">
        <v>38</v>
      </c>
      <c r="D78" s="117" t="s">
        <v>46</v>
      </c>
      <c r="E78" s="118" t="s">
        <v>38</v>
      </c>
      <c r="F78" s="29" t="s">
        <v>46</v>
      </c>
    </row>
    <row r="79" spans="1:6" ht="14.25" hidden="1" customHeight="1" outlineLevel="1" x14ac:dyDescent="0.25">
      <c r="A79" s="25" t="s">
        <v>47</v>
      </c>
      <c r="B79" s="35" t="s">
        <v>48</v>
      </c>
      <c r="C79" s="33" t="s">
        <v>45</v>
      </c>
      <c r="D79" s="32" t="s">
        <v>45</v>
      </c>
      <c r="E79" s="33" t="s">
        <v>45</v>
      </c>
      <c r="F79" s="32" t="s">
        <v>45</v>
      </c>
    </row>
    <row r="80" spans="1:6" ht="21" hidden="1" customHeight="1" outlineLevel="1" x14ac:dyDescent="0.25">
      <c r="A80" s="41" t="s">
        <v>50</v>
      </c>
      <c r="B80" s="42" t="s">
        <v>51</v>
      </c>
      <c r="C80" s="43"/>
      <c r="D80" s="45"/>
      <c r="E80" s="43"/>
      <c r="F80" s="43"/>
    </row>
    <row r="81" spans="1:9" hidden="1" outlineLevel="1" x14ac:dyDescent="0.25">
      <c r="A81" s="46"/>
      <c r="B81" s="47"/>
      <c r="C81" s="48"/>
      <c r="D81" s="48"/>
      <c r="E81" s="48"/>
      <c r="F81" s="48"/>
    </row>
    <row r="82" spans="1:9" hidden="1" outlineLevel="1" x14ac:dyDescent="0.25">
      <c r="A82" s="50"/>
      <c r="B82" s="151"/>
      <c r="C82" s="151"/>
      <c r="D82" s="151"/>
      <c r="E82" s="151"/>
      <c r="F82" s="151"/>
    </row>
    <row r="83" spans="1:9" hidden="1" outlineLevel="1" x14ac:dyDescent="0.25">
      <c r="A83" s="50"/>
      <c r="B83" s="152" t="s">
        <v>116</v>
      </c>
      <c r="C83" s="152"/>
      <c r="D83" s="152"/>
      <c r="E83" s="152"/>
      <c r="F83" s="152"/>
      <c r="G83" s="119"/>
      <c r="H83" s="119"/>
      <c r="I83" s="119"/>
    </row>
    <row r="84" spans="1:9" ht="12.75" hidden="1" customHeight="1" outlineLevel="1" x14ac:dyDescent="0.25">
      <c r="A84" s="50" t="s">
        <v>21</v>
      </c>
      <c r="B84" s="54" t="s">
        <v>54</v>
      </c>
      <c r="C84" s="120"/>
      <c r="D84" s="120"/>
      <c r="E84" s="120"/>
      <c r="F84" s="120"/>
      <c r="G84" s="119"/>
      <c r="H84" s="119"/>
      <c r="I84" s="119"/>
    </row>
    <row r="85" spans="1:9" ht="12.75" hidden="1" customHeight="1" outlineLevel="1" x14ac:dyDescent="0.25">
      <c r="A85" s="50" t="s">
        <v>31</v>
      </c>
      <c r="B85" s="124" t="s">
        <v>53</v>
      </c>
      <c r="C85" s="124"/>
      <c r="D85" s="124"/>
      <c r="E85" s="124"/>
      <c r="F85" s="124"/>
      <c r="G85" s="119"/>
      <c r="H85" s="119"/>
      <c r="I85" s="119"/>
    </row>
    <row r="86" spans="1:9" hidden="1" outlineLevel="1" x14ac:dyDescent="0.25">
      <c r="A86" s="50" t="s">
        <v>32</v>
      </c>
      <c r="B86" s="124" t="s">
        <v>117</v>
      </c>
      <c r="C86" s="124"/>
      <c r="D86" s="124"/>
      <c r="E86" s="124"/>
      <c r="F86" s="124"/>
      <c r="G86" s="119"/>
      <c r="H86" s="119"/>
      <c r="I86" s="119"/>
    </row>
    <row r="87" spans="1:9" ht="12.75" hidden="1" customHeight="1" outlineLevel="1" x14ac:dyDescent="0.25">
      <c r="A87" s="50" t="s">
        <v>35</v>
      </c>
      <c r="B87" s="124" t="s">
        <v>118</v>
      </c>
      <c r="C87" s="124"/>
      <c r="D87" s="124"/>
      <c r="E87" s="124"/>
      <c r="F87" s="124"/>
      <c r="G87" s="124"/>
      <c r="H87" s="124"/>
      <c r="I87" s="124"/>
    </row>
    <row r="88" spans="1:9" ht="12.75" hidden="1" customHeight="1" outlineLevel="1" x14ac:dyDescent="0.25">
      <c r="A88" s="56" t="s">
        <v>38</v>
      </c>
      <c r="B88" s="124" t="s">
        <v>59</v>
      </c>
      <c r="C88" s="124"/>
      <c r="D88" s="124"/>
      <c r="E88" s="124"/>
      <c r="F88" s="124"/>
      <c r="G88" s="119"/>
      <c r="H88" s="119"/>
      <c r="I88" s="119"/>
    </row>
    <row r="89" spans="1:9" hidden="1" outlineLevel="1" x14ac:dyDescent="0.25">
      <c r="A89" s="50" t="s">
        <v>45</v>
      </c>
      <c r="B89" s="124" t="s">
        <v>119</v>
      </c>
      <c r="C89" s="124"/>
      <c r="D89" s="124"/>
      <c r="E89" s="124"/>
      <c r="F89" s="124"/>
      <c r="G89" s="124"/>
      <c r="H89" s="124"/>
      <c r="I89" s="119"/>
    </row>
    <row r="90" spans="1:9" s="121" customFormat="1" ht="15" hidden="1" customHeight="1" outlineLevel="1" x14ac:dyDescent="0.25">
      <c r="A90" s="50" t="s">
        <v>49</v>
      </c>
      <c r="B90" s="124" t="s">
        <v>55</v>
      </c>
      <c r="C90" s="124"/>
      <c r="D90" s="124"/>
      <c r="E90" s="124"/>
      <c r="F90" s="124"/>
      <c r="G90" s="124"/>
      <c r="H90" s="124"/>
    </row>
    <row r="91" spans="1:9" hidden="1" outlineLevel="1" x14ac:dyDescent="0.25">
      <c r="B91" s="58" t="s">
        <v>61</v>
      </c>
      <c r="C91" s="60"/>
      <c r="D91" s="60"/>
      <c r="E91" s="60"/>
      <c r="F91" s="60"/>
      <c r="G91" s="119"/>
      <c r="H91" s="119"/>
      <c r="I91" s="119"/>
    </row>
    <row r="92" spans="1:9" collapsed="1" x14ac:dyDescent="0.25"/>
    <row r="93" spans="1:9" ht="83.25" customHeight="1" x14ac:dyDescent="0.25">
      <c r="A93" s="123" t="s">
        <v>62</v>
      </c>
      <c r="B93" s="123"/>
      <c r="C93" s="123"/>
      <c r="D93" s="123"/>
      <c r="E93" s="123"/>
    </row>
  </sheetData>
  <sheetProtection algorithmName="SHA-512" hashValue="ivie9Kc6ZhRRPR2sVm0rWj1tkN7ZmMYoP2T66HF4ofW1gMOEXvRoue6hG2d9re2yVO1dFOflBuODwa+o+rFV/A==" saltValue="gZBzzGc4Bz3dfEXmlgd6pw==" spinCount="100000" sheet="1" objects="1" scenarios="1"/>
  <mergeCells count="29">
    <mergeCell ref="B87:I87"/>
    <mergeCell ref="B88:F88"/>
    <mergeCell ref="B89:H89"/>
    <mergeCell ref="B90:H90"/>
    <mergeCell ref="A93:E93"/>
    <mergeCell ref="B86:F86"/>
    <mergeCell ref="A37:A38"/>
    <mergeCell ref="B37:B38"/>
    <mergeCell ref="A59:F59"/>
    <mergeCell ref="B60:F60"/>
    <mergeCell ref="C61:D61"/>
    <mergeCell ref="E61:F61"/>
    <mergeCell ref="A62:A64"/>
    <mergeCell ref="B62:B64"/>
    <mergeCell ref="B82:F82"/>
    <mergeCell ref="B83:F83"/>
    <mergeCell ref="B85:F85"/>
    <mergeCell ref="A36:D36"/>
    <mergeCell ref="A3:F3"/>
    <mergeCell ref="B4:F4"/>
    <mergeCell ref="C5:D5"/>
    <mergeCell ref="E5:F5"/>
    <mergeCell ref="A6:A7"/>
    <mergeCell ref="B6:B7"/>
    <mergeCell ref="B26:F26"/>
    <mergeCell ref="B28:F28"/>
    <mergeCell ref="B29:F29"/>
    <mergeCell ref="B31:F31"/>
    <mergeCell ref="A35:D35"/>
  </mergeCells>
  <hyperlinks>
    <hyperlink ref="B55" location="Nota" display="Ver Nota Informativa"/>
    <hyperlink ref="B91" location="Nota" display="Ver Nota Informativa"/>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21</vt:i4>
      </vt:variant>
    </vt:vector>
  </HeadingPairs>
  <TitlesOfParts>
    <vt:vector size="21" baseType="lpstr">
      <vt:lpstr>Enero 1-3</vt:lpstr>
      <vt:lpstr>Enero 4-31</vt:lpstr>
      <vt:lpstr>Febrero</vt:lpstr>
      <vt:lpstr>Marzo</vt:lpstr>
      <vt:lpstr>Abril 1-4</vt:lpstr>
      <vt:lpstr>Abril 5-30</vt:lpstr>
      <vt:lpstr>Mayo 1-20</vt:lpstr>
      <vt:lpstr>Mayo 21-27</vt:lpstr>
      <vt:lpstr>Mayo 28-31</vt:lpstr>
      <vt:lpstr>Junio 1-3</vt:lpstr>
      <vt:lpstr>Junio 4-10</vt:lpstr>
      <vt:lpstr>Junio 11-30</vt:lpstr>
      <vt:lpstr>Julio 1- 27</vt:lpstr>
      <vt:lpstr>Julio 28-31</vt:lpstr>
      <vt:lpstr>Agosto 1-27</vt:lpstr>
      <vt:lpstr>Agosto 28-31</vt:lpstr>
      <vt:lpstr>Septiembre</vt:lpstr>
      <vt:lpstr>Octubre</vt:lpstr>
      <vt:lpstr>Noviembre 1-2</vt:lpstr>
      <vt:lpstr>Noviembre 3-30</vt:lpstr>
      <vt:lpstr>Diciembre</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Diana Pinzon</dc:creator>
  <cp:lastModifiedBy>everis</cp:lastModifiedBy>
  <dcterms:created xsi:type="dcterms:W3CDTF">2017-01-11T16:05:04Z</dcterms:created>
  <dcterms:modified xsi:type="dcterms:W3CDTF">2020-03-04T20:38:26Z</dcterms:modified>
</cp:coreProperties>
</file>