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e0283670\Documents\Relación con el Inversionista\Pág Web\2020 3Q\"/>
    </mc:Choice>
  </mc:AlternateContent>
  <bookViews>
    <workbookView xWindow="0" yWindow="0" windowWidth="20490" windowHeight="7365"/>
  </bookViews>
  <sheets>
    <sheet name="Debt Portfolio - EG" sheetId="1" r:id="rId1"/>
  </sheets>
  <externalReferences>
    <externalReference r:id="rId2"/>
    <externalReference r:id="rId3"/>
  </externalReferences>
  <definedNames>
    <definedName name="_xlnm.Print_Area" localSheetId="0">'Debt Portfolio - EG'!$A$1:$L$78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<sst xmlns="http://schemas.openxmlformats.org/spreadsheetml/2006/main" count="75" uniqueCount="56">
  <si>
    <t>Pesos</t>
  </si>
  <si>
    <t>Total</t>
  </si>
  <si>
    <t>(USD $MM)</t>
  </si>
  <si>
    <t>(COP $MM)</t>
  </si>
  <si>
    <t>(USD $ MM)</t>
  </si>
  <si>
    <t>Ecopetrol</t>
  </si>
  <si>
    <t>Ocensa</t>
  </si>
  <si>
    <t>Bicentenario</t>
  </si>
  <si>
    <t>ODL</t>
  </si>
  <si>
    <t>Invercolsa</t>
  </si>
  <si>
    <t>US Exim Bank</t>
  </si>
  <si>
    <t>HSBC</t>
  </si>
  <si>
    <t>BBVA, MUFG, SMBC</t>
  </si>
  <si>
    <t>MUFG, BBVA, SMBC, HSBC, SEK</t>
  </si>
  <si>
    <t>COP</t>
  </si>
  <si>
    <t>USD</t>
  </si>
  <si>
    <t>DEBT PORTFOLIO ECOPETROL</t>
  </si>
  <si>
    <t>Company</t>
  </si>
  <si>
    <t>Outstanding Debt by Company</t>
  </si>
  <si>
    <t>Dollars</t>
  </si>
  <si>
    <t xml:space="preserve"> (Years)</t>
  </si>
  <si>
    <t>Ecopetrol Group*</t>
  </si>
  <si>
    <t>Intercompany Debt (US$ MM)</t>
  </si>
  <si>
    <t>International Bonds Ecopetrol S.A.</t>
  </si>
  <si>
    <t>Maturity Date</t>
  </si>
  <si>
    <t>Outstanding Amount (USD $ MM)</t>
  </si>
  <si>
    <t>Coupon</t>
  </si>
  <si>
    <t>16-jan-25</t>
  </si>
  <si>
    <t>1-dec-20</t>
  </si>
  <si>
    <t>1-dec-40</t>
  </si>
  <si>
    <t>Colombian Bonds Ecopetrol S.A.</t>
  </si>
  <si>
    <t>Bank</t>
  </si>
  <si>
    <t>ECOPETROL GROUP - Excluding Intercompany Debt</t>
  </si>
  <si>
    <t>Average Life
(Years)</t>
  </si>
  <si>
    <t>Average Life</t>
  </si>
  <si>
    <t>Maturity Profile by Company (US$ USD)</t>
  </si>
  <si>
    <t>ECAs and Bank Debt, long-term</t>
  </si>
  <si>
    <t>LIBOR 6M + 1,75% until 20-dec-18
LIBOR 6M + 2% since 21-dec-18</t>
  </si>
  <si>
    <t>LIBOR 6M + 2,75% until 20-dec-19
LIBOR 6M + 3% since 21-dec-19</t>
  </si>
  <si>
    <t>20-dec-27</t>
  </si>
  <si>
    <t>20-dec-25</t>
  </si>
  <si>
    <t>27-aug-23</t>
  </si>
  <si>
    <t>27-aug-28</t>
  </si>
  <si>
    <t>27-aug-43</t>
  </si>
  <si>
    <t>Bank Debt, Short-term</t>
  </si>
  <si>
    <t>Maturity</t>
  </si>
  <si>
    <t>Interest rate</t>
  </si>
  <si>
    <t>Currency</t>
  </si>
  <si>
    <t>Instrument</t>
  </si>
  <si>
    <t>MM: Millions</t>
  </si>
  <si>
    <t>Intercompany debt does not consolidate in Ecopetrol's Financial Statements</t>
  </si>
  <si>
    <t>Accrued interests not included</t>
  </si>
  <si>
    <t>29-apr-30</t>
  </si>
  <si>
    <t>LIBOR + 1,25%</t>
  </si>
  <si>
    <t>Contingent Line of Credit</t>
  </si>
  <si>
    <t>Exchange rate: 3878,94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</si>
</sst>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0.0"/>
    <numFmt numFmtId="165" formatCode="0.000%"/>
    <numFmt numFmtId="166" formatCode="&quot;IPC + &quot;0.00%"/>
    <numFmt numFmtId="167" formatCode="&quot;LIBOR + &quot;0.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15" fontId="0" fillId="0" borderId="0" xfId="0" applyNumberFormat="1"/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41" fontId="0" fillId="0" borderId="0" xfId="1" applyFont="1"/>
    <xf numFmtId="0" fontId="4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1" fontId="0" fillId="0" borderId="0" xfId="0" applyNumberFormat="1"/>
    <xf numFmtId="41" fontId="3" fillId="0" borderId="2" xfId="1" applyFont="1" applyBorder="1"/>
    <xf numFmtId="2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41" fontId="3" fillId="0" borderId="0" xfId="1" applyFont="1" applyBorder="1"/>
    <xf numFmtId="2" fontId="3" fillId="0" borderId="0" xfId="0" applyNumberFormat="1" applyFont="1" applyBorder="1" applyAlignment="1">
      <alignment horizontal="center"/>
    </xf>
    <xf numFmtId="10" fontId="3" fillId="0" borderId="0" xfId="2" applyNumberFormat="1" applyFont="1" applyBorder="1" applyAlignment="1"/>
    <xf numFmtId="10" fontId="3" fillId="0" borderId="0" xfId="2" applyNumberFormat="1" applyFont="1" applyBorder="1" applyAlignment="1">
      <alignment horizontal="center"/>
    </xf>
    <xf numFmtId="9" fontId="3" fillId="0" borderId="0" xfId="2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15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166" fontId="3" fillId="3" borderId="2" xfId="2" applyNumberFormat="1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 vertical="center"/>
    </xf>
    <xf numFmtId="41" fontId="3" fillId="0" borderId="2" xfId="0" applyNumberFormat="1" applyFont="1" applyBorder="1"/>
    <xf numFmtId="15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vertical="center"/>
    </xf>
    <xf numFmtId="1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0" fillId="0" borderId="0" xfId="0" applyAlignment="1">
      <alignment horizontal="center"/>
    </xf>
    <xf numFmtId="10" fontId="0" fillId="0" borderId="0" xfId="2" applyNumberFormat="1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1" fontId="3" fillId="0" borderId="3" xfId="1" applyFont="1" applyBorder="1"/>
    <xf numFmtId="0" fontId="5" fillId="2" borderId="2" xfId="0" applyFont="1" applyFill="1" applyBorder="1" applyAlignment="1">
      <alignment horizontal="center" vertical="center"/>
    </xf>
    <xf numFmtId="15" fontId="3" fillId="0" borderId="2" xfId="0" quotePrefix="1" applyNumberFormat="1" applyFont="1" applyBorder="1" applyAlignment="1">
      <alignment horizontal="center"/>
    </xf>
    <xf numFmtId="41" fontId="4" fillId="4" borderId="2" xfId="1" applyFont="1" applyFill="1" applyBorder="1"/>
    <xf numFmtId="2" fontId="4" fillId="4" borderId="2" xfId="0" applyNumberFormat="1" applyFont="1" applyFill="1" applyBorder="1" applyAlignment="1">
      <alignment horizontal="center"/>
    </xf>
    <xf numFmtId="15" fontId="3" fillId="0" borderId="2" xfId="0" quotePrefix="1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3" fillId="0" borderId="2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7" fontId="3" fillId="0" borderId="2" xfId="2" applyNumberFormat="1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4166102801556"/>
          <c:y val="9.0260364728274992E-2"/>
          <c:w val="0.64151270757564638"/>
          <c:h val="0.85896818011207021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13992361191072861"/>
                  <c:y val="5.64127279551718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Colombian Bonds</a:t>
                    </a:r>
                    <a:r>
                      <a:rPr lang="en-US" baseline="0"/>
                      <a:t>
</a:t>
                    </a:r>
                    <a:fld id="{60BBFB1C-60F3-48EC-9F1D-DF957CFD8E1C}" type="PERCENTAGE">
                      <a:rPr lang="en-US" baseline="0"/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80398841305711"/>
                      <c:h val="0.2103630625448359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7470300588619112"/>
                  <c:y val="-0.1675924424712328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International Bonds</a:t>
                    </a:r>
                    <a:r>
                      <a:rPr lang="en-US" baseline="0"/>
                      <a:t>
</a:t>
                    </a:r>
                    <a:fld id="{5F44D3E1-3BDC-48A9-8E2F-470E6C69CBE4}" type="PERCENTAGE">
                      <a:rPr lang="en-US" baseline="0"/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35068226600031"/>
                      <c:h val="0.2442106993179390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3435585325421487E-3"/>
                  <c:y val="6.32075744081660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Local Loan</a:t>
                    </a:r>
                    <a:r>
                      <a:rPr lang="en-US" baseline="0"/>
                      <a:t>
</a:t>
                    </a:r>
                    <a:fld id="{706CF026-13E7-48A6-B827-E1FDCB36A14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3.3391703614386127E-2"/>
                  <c:y val="7.5517098164809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International Loan</a:t>
                    </a:r>
                    <a:r>
                      <a:rPr lang="en-US" baseline="0"/>
                      <a:t>
</a:t>
                    </a:r>
                    <a:fld id="{717D670E-1FF7-471B-B4A4-52828C20C2B6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517424920983"/>
                      <c:h val="0.2442106993179390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8.4442145144186659E-2"/>
                  <c:y val="0.194477771386309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0118445466286139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Local Leasing</a:t>
                    </a:r>
                    <a:r>
                      <a:rPr lang="en-US" baseline="0"/>
                      <a:t>
</a:t>
                    </a:r>
                    <a:fld id="{157678FF-6915-414C-95CC-D54130150346}" type="PERCENTAGE">
                      <a:rPr lang="en-US" baseline="0"/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41629282012272"/>
                      <c:h val="0.1990805169538015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Bonos Locales</c:v>
              </c:pt>
              <c:pt idx="1">
                <c:v>Bonos Intl.</c:v>
              </c:pt>
              <c:pt idx="2">
                <c:v>Crédito Local</c:v>
              </c:pt>
              <c:pt idx="3">
                <c:v>Crédito Intl.</c:v>
              </c:pt>
              <c:pt idx="4">
                <c:v>ECA</c:v>
              </c:pt>
              <c:pt idx="5">
                <c:v>Leasing Local</c:v>
              </c:pt>
            </c:strLit>
          </c:cat>
          <c:val>
            <c:numLit>
              <c:formatCode>0%</c:formatCode>
              <c:ptCount val="6"/>
              <c:pt idx="0">
                <c:v>3.0169516323190242E-2</c:v>
              </c:pt>
              <c:pt idx="1">
                <c:v>0.74693249630309688</c:v>
              </c:pt>
              <c:pt idx="2">
                <c:v>2.4222946866797993E-2</c:v>
              </c:pt>
              <c:pt idx="3">
                <c:v>7.1114040104877596E-2</c:v>
              </c:pt>
              <c:pt idx="4">
                <c:v>0.12342386865000476</c:v>
              </c:pt>
              <c:pt idx="5">
                <c:v>4.1371317520324273E-3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6691050871772"/>
          <c:y val="7.333654634172343E-2"/>
          <c:w val="0.64151270757564638"/>
          <c:h val="0.85896818011207021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50000"/>
              </a:schemeClr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8.5238234961032069E-2"/>
                  <c:y val="-0.210438575645248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USD</c:v>
              </c:pt>
              <c:pt idx="1">
                <c:v>COP</c:v>
              </c:pt>
            </c:strLit>
          </c:cat>
          <c:val>
            <c:numLit>
              <c:formatCode>0%</c:formatCode>
              <c:ptCount val="2"/>
              <c:pt idx="0">
                <c:v>0.94147040505797941</c:v>
              </c:pt>
              <c:pt idx="1">
                <c:v>5.852959494202066E-2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6691050871772"/>
          <c:y val="0.15017456352771077"/>
          <c:w val="0.63729957341187238"/>
          <c:h val="0.81286603650876332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Lbls>
            <c:dLbl>
              <c:idx val="1"/>
              <c:layout>
                <c:manualLayout>
                  <c:x val="7.3798518635488586E-2"/>
                  <c:y val="1.0863669981099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46604070790991E-2"/>
                  <c:y val="-0.210865802093069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Fix Rate</a:t>
                    </a:r>
                    <a:r>
                      <a:rPr lang="en-US" baseline="0"/>
                      <a:t>
</a:t>
                    </a:r>
                    <a:fld id="{81CDCBEE-B33E-4C32-8E06-09ECC0EE604F}" type="PERCENTAGE">
                      <a:rPr lang="en-US" baseline="0"/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1943605042889374"/>
                  <c:y val="2.19639888411359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4490124151910982E-3"/>
                  <c:y val="4.70650858981188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DTF</c:v>
              </c:pt>
              <c:pt idx="1">
                <c:v>IPC</c:v>
              </c:pt>
              <c:pt idx="2">
                <c:v>Tasa Fija</c:v>
              </c:pt>
              <c:pt idx="3">
                <c:v>LIBOR</c:v>
              </c:pt>
              <c:pt idx="4">
                <c:v>IBR</c:v>
              </c:pt>
            </c:strLit>
          </c:cat>
          <c:val>
            <c:numLit>
              <c:formatCode>0%</c:formatCode>
              <c:ptCount val="5"/>
              <c:pt idx="0">
                <c:v>1.6654081293196676E-2</c:v>
              </c:pt>
              <c:pt idx="1">
                <c:v>3.4959363388908059E-2</c:v>
              </c:pt>
              <c:pt idx="2">
                <c:v>0.85783861045449017</c:v>
              </c:pt>
              <c:pt idx="3">
                <c:v>8.3631794603489198E-2</c:v>
              </c:pt>
              <c:pt idx="4">
                <c:v>6.9161502599159423E-3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90660895621778E-2"/>
          <c:y val="0.15806224500447527"/>
          <c:w val="0.72791038660024843"/>
          <c:h val="0.80798306729771929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1673257185830945"/>
                  <c:y val="1.0801926916644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0-1 Year</a:t>
                    </a:r>
                    <a:r>
                      <a:rPr lang="en-US" baseline="0"/>
                      <a:t>
</a:t>
                    </a:r>
                    <a:fld id="{A4908B7B-777A-4EB8-BF60-261C4B897AC2}" type="PERCENTAGE">
                      <a:rPr lang="en-US" baseline="0"/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46355213789042"/>
                      <c:h val="0.2442106993179390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6159904790564853"/>
                  <c:y val="0.158855132558805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1-5 Years</a:t>
                    </a:r>
                    <a:r>
                      <a:rPr lang="en-US" baseline="0"/>
                      <a:t>
</a:t>
                    </a:r>
                    <a:fld id="{5ED413CB-CBA0-42AB-A598-BA11F7E92A8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4521455737537"/>
                      <c:h val="0.2442106993179390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900622612760087"/>
                  <c:y val="-0.132010225362185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5-10 Years</a:t>
                    </a:r>
                    <a:r>
                      <a:rPr lang="en-US" baseline="0"/>
                      <a:t>
</a:t>
                    </a:r>
                    <a:fld id="{2D68D08E-A5A2-4FE4-BC9A-83FAE7AB752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96631549474638"/>
                      <c:h val="0.2442106993179390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3385025162950917"/>
                  <c:y val="0.2850166461966938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+10 Years
</a:t>
                    </a:r>
                    <a:fld id="{69F3A495-4219-431A-B746-FB8E5FCAC4E9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0175340308102"/>
                      <c:h val="0.24421069931793901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0-1 Año</c:v>
              </c:pt>
              <c:pt idx="1">
                <c:v>1-5 Años</c:v>
              </c:pt>
              <c:pt idx="2">
                <c:v>5-10 Años</c:v>
              </c:pt>
              <c:pt idx="3">
                <c:v>+10 Años</c:v>
              </c:pt>
            </c:strLit>
          </c:cat>
          <c:val>
            <c:numLit>
              <c:formatCode>0%</c:formatCode>
              <c:ptCount val="4"/>
              <c:pt idx="0">
                <c:v>1.2758932348394661E-2</c:v>
              </c:pt>
              <c:pt idx="1">
                <c:v>0.30898357608242949</c:v>
              </c:pt>
              <c:pt idx="2">
                <c:v>0.44743332755395132</c:v>
              </c:pt>
              <c:pt idx="3">
                <c:v>0.2308241640152246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Ecopetrol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1068900305247653E-18"/>
                  <c:y val="-0.263513688702014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1.457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213780061049531E-17"/>
                  <c:y val="-7.6423434780555827E-2"/>
                </c:manualLayout>
              </c:layout>
              <c:tx>
                <c:rich>
                  <a:bodyPr/>
                  <a:lstStyle/>
                  <a:p>
                    <a:fld id="{0A87CBDA-A2F6-4148-9A5E-E315A98C9970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{0A87CBDA-A2F6-4148-9A5E-E315A98C9970}</c15:txfldGUID>
                      <c15:f>"355"</c15:f>
                      <c15:dlblFieldTableCache>
                        <c:ptCount val="1"/>
                        <c:pt idx="0">
                          <c:v>355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-0.10752112597586973"/>
                </c:manualLayout>
              </c:layout>
              <c:tx>
                <c:rich>
                  <a:bodyPr/>
                  <a:lstStyle/>
                  <a:p>
                    <a:fld id="{C915AD54-CFBD-4CD4-B5F5-1CE5B5679A70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{C915AD54-CFBD-4CD4-B5F5-1CE5B5679A70}</c15:txfldGUID>
                      <c15:f>"397"</c15:f>
                      <c15:dlblFieldTableCache>
                        <c:ptCount val="1"/>
                        <c:pt idx="0">
                          <c:v>397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0"/>
                  <c:y val="-0.374605725371157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2.924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10405270255729329"/>
                </c:manualLayout>
              </c:layout>
              <c:tx>
                <c:rich>
                  <a:bodyPr/>
                  <a:lstStyle/>
                  <a:p>
                    <a:fld id="{033C95A6-B0B3-4065-98C2-4A31B6ADBA84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{033C95A6-B0B3-4065-98C2-4A31B6ADBA84}</c15:txfldGUID>
                      <c15:f>"408"</c15:f>
                      <c15:dlblFieldTableCache>
                        <c:ptCount val="1"/>
                        <c:pt idx="0">
                          <c:v>408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5.6855120244198122E-17"/>
                  <c:y val="-0.208141796672331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1.475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855120244198122E-17"/>
                  <c:y val="-0.232427503550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1.665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14560097729070934"/>
                </c:manualLayout>
              </c:layout>
              <c:tx>
                <c:rich>
                  <a:bodyPr/>
                  <a:lstStyle/>
                  <a:p>
                    <a:fld id="{7BCAC6EC-965F-45D7-B6A8-796D27D3A7DE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{7BCAC6EC-965F-45D7-B6A8-796D27D3A7DE}</c15:txfldGUID>
                      <c15:f>"550"</c15:f>
                      <c15:dlblFieldTableCache>
                        <c:ptCount val="1"/>
                        <c:pt idx="0">
                          <c:v>550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1.1299247605980395E-16"/>
                  <c:y val="-5.8963198115799462E-2"/>
                </c:manualLayout>
              </c:layout>
              <c:tx>
                <c:rich>
                  <a:bodyPr/>
                  <a:lstStyle/>
                  <a:p>
                    <a:fld id="{EC0D8603-6B85-40DE-B6B1-98C143136393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{EC0D8603-6B85-40DE-B6B1-98C143136393}</c15:txfldGUID>
                      <c15:f>"94"</c15:f>
                      <c15:dlblFieldTableCache>
                        <c:ptCount val="1"/>
                        <c:pt idx="0">
                          <c:v>94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>
                <c:manualLayout>
                  <c:x val="0"/>
                  <c:y val="-4.5089504441493705E-2"/>
                </c:manualLayout>
              </c:layout>
              <c:tx>
                <c:rich>
                  <a:bodyPr/>
                  <a:lstStyle/>
                  <a:p>
                    <a:fld id="{35AB9935-1C24-4F38-BD66-30DF2C6D9D1B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{35AB9935-1C24-4F38-BD66-30DF2C6D9D1B}</c15:txfldGUID>
                      <c15:f>"5"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 val="4.883817641179569E-6"/>
                  <c:y val="-0.263459376578701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2.005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4.8557927860070273E-2"/>
                </c:manualLayout>
              </c:layout>
              <c:tx>
                <c:rich>
                  <a:bodyPr/>
                  <a:lstStyle/>
                  <a:p>
                    <a:fld id="{C8D081E2-D5C8-408E-B87A-B9F107E83AC3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{C8D081E2-D5C8-408E-B87A-B9F107E83AC3}</c15:txfldGUID>
                      <c15:f>"6"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>
                <c:manualLayout>
                  <c:x val="-1.1299247605980395E-16"/>
                  <c:y val="-4.8557927860070273E-2"/>
                </c:manualLayout>
              </c:layout>
              <c:tx>
                <c:rich>
                  <a:bodyPr/>
                  <a:lstStyle/>
                  <a:p>
                    <a:fld id="{77C0C756-E9D7-4634-A3D4-3C4DA8565964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{77C0C756-E9D7-4634-A3D4-3C4DA8565964}</c15:txfldGUID>
                      <c15:f>"73"</c15:f>
                      <c15:dlblFieldTableCache>
                        <c:ptCount val="1"/>
                        <c:pt idx="0">
                          <c:v>73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>
                <c:manualLayout>
                  <c:x val="-7.7041214562644986E-4"/>
                  <c:y val="-0.18035801776597488"/>
                </c:manualLayout>
              </c:layout>
              <c:tx>
                <c:rich>
                  <a:bodyPr/>
                  <a:lstStyle/>
                  <a:p>
                    <a:fld id="{E478523F-1649-4A15-9463-EDFFAF78F77D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{E478523F-1649-4A15-9463-EDFFAF78F77D}</c15:txfldGUID>
                      <c15:f>"918"</c15:f>
                      <c15:dlblFieldTableCache>
                        <c:ptCount val="1"/>
                        <c:pt idx="0">
                          <c:v>918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>
                <c:manualLayout>
                  <c:x val="-7.7042223289596325E-4"/>
                  <c:y val="-0.27058463589179832"/>
                </c:manualLayout>
              </c:layout>
              <c:tx>
                <c:rich>
                  <a:bodyPr/>
                  <a:lstStyle/>
                  <a:p>
                    <a:fld id="{F978A1DF-983A-4492-A1B1-B2CDB34D5D09}" type="CELLREF">
                      <a:rPr lang="en-US"/>
                      <a:pPr/>
                      <a:t>[CELLREF]</a:t>
                    </a:fld>
                    <a:r>
                      <a:rPr lang="en-US"/>
                      <a:t>.000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{F978A1DF-983A-4492-A1B1-B2CDB34D5D09}</c15:txfldGUID>
                      <c15:f>"2"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835.58011499406166</c:v>
              </c:pt>
              <c:pt idx="1">
                <c:v>269.884214676125</c:v>
              </c:pt>
              <c:pt idx="2">
                <c:v>324.53277235537507</c:v>
              </c:pt>
              <c:pt idx="3">
                <c:v>2849.439681473345</c:v>
              </c:pt>
              <c:pt idx="4">
                <c:v>353.82275631449994</c:v>
              </c:pt>
              <c:pt idx="5">
                <c:v>1467.2285255974998</c:v>
              </c:pt>
              <c:pt idx="6">
                <c:v>1660.469951877375</c:v>
              </c:pt>
              <c:pt idx="7">
                <c:v>45.848557679249993</c:v>
              </c:pt>
              <c:pt idx="8">
                <c:v>89.586330286109089</c:v>
              </c:pt>
              <c:pt idx="9">
                <c:v>0</c:v>
              </c:pt>
              <c:pt idx="10">
                <c:v>2000</c:v>
              </c:pt>
              <c:pt idx="11">
                <c:v>0</c:v>
              </c:pt>
              <c:pt idx="12">
                <c:v>73.29321928155629</c:v>
              </c:pt>
              <c:pt idx="13">
                <c:v>917.78913826973348</c:v>
              </c:pt>
              <c:pt idx="14">
                <c:v>2000</c:v>
              </c:pt>
            </c:numLit>
          </c:val>
        </c:ser>
        <c:ser>
          <c:idx val="1"/>
          <c:order val="1"/>
          <c:tx>
            <c:v>Ocensa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500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2"/>
          <c:order val="2"/>
          <c:tx>
            <c:v>ODL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27.499789641006476</c:v>
              </c:pt>
              <c:pt idx="1">
                <c:v>2.9435782549907596</c:v>
              </c:pt>
              <c:pt idx="2">
                <c:v>3.1499114170433784</c:v>
              </c:pt>
              <c:pt idx="3">
                <c:v>3.3707077154812644</c:v>
              </c:pt>
              <c:pt idx="4">
                <c:v>3.6069809588072159</c:v>
              </c:pt>
              <c:pt idx="5">
                <c:v>3.8598160194795272</c:v>
              </c:pt>
              <c:pt idx="6">
                <c:v>4.1303738152134359</c:v>
              </c:pt>
              <c:pt idx="7">
                <c:v>4.4198966394520633</c:v>
              </c:pt>
              <c:pt idx="8">
                <c:v>4.7297138654822071</c:v>
              </c:pt>
              <c:pt idx="9">
                <c:v>5.0612480503860588</c:v>
              </c:pt>
              <c:pt idx="10">
                <c:v>5.4160214668556979</c:v>
              </c:pt>
              <c:pt idx="11">
                <c:v>5.795663092861906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3"/>
          <c:order val="3"/>
          <c:tx>
            <c:v>Bicentenario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51.43157666785261</c:v>
              </c:pt>
              <c:pt idx="1">
                <c:v>53.597116738077986</c:v>
              </c:pt>
              <c:pt idx="2">
                <c:v>55.898003062692432</c:v>
              </c:pt>
              <c:pt idx="3">
                <c:v>58.604928150474151</c:v>
              </c:pt>
              <c:pt idx="4">
                <c:v>38.257874573981603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4"/>
          <c:order val="4"/>
          <c:tx>
            <c:v>Invercolsa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42.434089457380111</c:v>
              </c:pt>
              <c:pt idx="1">
                <c:v>28.883334374066109</c:v>
              </c:pt>
              <c:pt idx="2">
                <c:v>13.354610472948796</c:v>
              </c:pt>
              <c:pt idx="3">
                <c:v>12.603299612765344</c:v>
              </c:pt>
              <c:pt idx="4">
                <c:v>12.154017556327243</c:v>
              </c:pt>
              <c:pt idx="5">
                <c:v>3.8710015908212037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607397568"/>
        <c:axId val="-607406272"/>
      </c:barChart>
      <c:catAx>
        <c:axId val="-6073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07406272"/>
        <c:crosses val="autoZero"/>
        <c:auto val="1"/>
        <c:lblAlgn val="ctr"/>
        <c:lblOffset val="100"/>
        <c:noMultiLvlLbl val="0"/>
      </c:catAx>
      <c:valAx>
        <c:axId val="-607406272"/>
        <c:scaling>
          <c:orientation val="minMax"/>
        </c:scaling>
        <c:delete val="0"/>
        <c:axPos val="l"/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0739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1</xdr:row>
      <xdr:rowOff>78441</xdr:rowOff>
    </xdr:from>
    <xdr:to>
      <xdr:col>2</xdr:col>
      <xdr:colOff>1111108</xdr:colOff>
      <xdr:row>4</xdr:row>
      <xdr:rowOff>56029</xdr:rowOff>
    </xdr:to>
    <xdr:pic>
      <xdr:nvPicPr>
        <xdr:cNvPr id="2" name="4 Imagen" descr="http://www.newenergyworldnetwork.com/investor-news/wp-content/uploads/2010/03/mar_bio_co_ecopetro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4" y="560294"/>
          <a:ext cx="216446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707572</xdr:colOff>
      <xdr:row>65</xdr:row>
      <xdr:rowOff>78441</xdr:rowOff>
    </xdr:from>
    <xdr:to>
      <xdr:col>12</xdr:col>
      <xdr:colOff>33618</xdr:colOff>
      <xdr:row>77</xdr:row>
      <xdr:rowOff>43706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789214</xdr:colOff>
      <xdr:row>66</xdr:row>
      <xdr:rowOff>78440</xdr:rowOff>
    </xdr:from>
    <xdr:to>
      <xdr:col>9</xdr:col>
      <xdr:colOff>270542</xdr:colOff>
      <xdr:row>78</xdr:row>
      <xdr:rowOff>43705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545886</xdr:colOff>
      <xdr:row>65</xdr:row>
      <xdr:rowOff>100854</xdr:rowOff>
    </xdr:from>
    <xdr:to>
      <xdr:col>6</xdr:col>
      <xdr:colOff>822832</xdr:colOff>
      <xdr:row>77</xdr:row>
      <xdr:rowOff>178177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268942</xdr:colOff>
      <xdr:row>65</xdr:row>
      <xdr:rowOff>112060</xdr:rowOff>
    </xdr:from>
    <xdr:to>
      <xdr:col>3</xdr:col>
      <xdr:colOff>369795</xdr:colOff>
      <xdr:row>77</xdr:row>
      <xdr:rowOff>77325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369794</xdr:colOff>
      <xdr:row>66</xdr:row>
      <xdr:rowOff>22412</xdr:rowOff>
    </xdr:from>
    <xdr:to>
      <xdr:col>10</xdr:col>
      <xdr:colOff>801794</xdr:colOff>
      <xdr:row>66</xdr:row>
      <xdr:rowOff>89647</xdr:rowOff>
    </xdr:to>
    <xdr:cxnSp macro="">
      <xdr:nvCxnSpPr>
        <xdr:cNvPr id="6" name="Conector recto 5"/>
        <xdr:cNvCxnSpPr/>
      </xdr:nvCxnSpPr>
      <xdr:spPr>
        <a:xfrm flipV="1">
          <a:off x="11407588" y="16618324"/>
          <a:ext cx="432000" cy="6723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156882</xdr:colOff>
      <xdr:row>45</xdr:row>
      <xdr:rowOff>0</xdr:rowOff>
    </xdr:from>
    <xdr:to>
      <xdr:col>12</xdr:col>
      <xdr:colOff>22412</xdr:colOff>
      <xdr:row>63</xdr:row>
      <xdr:rowOff>67235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1-a\Cfn_Dfr\Informes%20PFI\Informe%20Condiciones%20de%20Deuda\2020\2T-2020\Informe%20Condiciones%20de%20Deuda%202T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1-a\Cfn_Dfr\Informes%20PFI\Informe%20Condiciones%20de%20Deuda\2020\3T-2020\Informe%20Condiciones%20de%20Deuda%203T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forme - P1"/>
      <sheetName val="Informe - P2"/>
      <sheetName val="Deuda Consolidada"/>
      <sheetName val="Deuda CP"/>
      <sheetName val="Deuda Activa"/>
      <sheetName val="ECOPETROL"/>
      <sheetName val="Reficar Exim"/>
      <sheetName val="Reficar EXIM-HSBC"/>
      <sheetName val="Reficar EKN-HSBC"/>
      <sheetName val="Reficar SACE-BBVA"/>
      <sheetName val="Reficar SACE-Tokyo"/>
      <sheetName val="Reficar SACE-Sumitomo"/>
      <sheetName val="Reficar Comercial-BBVA"/>
      <sheetName val="Reficar Comercial-Sumitomo"/>
      <sheetName val="Reficar Comercial-SEK"/>
      <sheetName val="Reficar Comercial-HSBC"/>
      <sheetName val="Reficar Comercial-Tokyo"/>
      <sheetName val="Linea Scotia"/>
      <sheetName val="Linea Mizuho"/>
      <sheetName val="Bono Local 2020"/>
      <sheetName val="Bono Local 2040"/>
      <sheetName val="Bono Local 2023"/>
      <sheetName val="Bono Local 2028"/>
      <sheetName val="Bono Local 2043"/>
      <sheetName val="Bono Intl 2023-1"/>
      <sheetName val="Bono Intl 2023-2"/>
      <sheetName val="Bono Intl 2025"/>
      <sheetName val="Bono Intl 2026"/>
      <sheetName val="Bono Intl 2030"/>
      <sheetName val="Bono Intl 2043"/>
      <sheetName val="Bono Intl 2045"/>
      <sheetName val="OCENSA"/>
      <sheetName val="Bono Intl 2021 Ocensa"/>
      <sheetName val="ODL"/>
      <sheetName val="Leasing ODL"/>
      <sheetName val="Credito Sind ODL"/>
      <sheetName val="BICENTENARIO"/>
      <sheetName val="Credito Sind OBC"/>
      <sheetName val="INVERCOLSA"/>
      <sheetName val="REFICAR"/>
      <sheetName val="Reficar-1"/>
      <sheetName val="Reficar-2"/>
      <sheetName val="Reficar-3"/>
      <sheetName val="Reficar-4"/>
      <sheetName val="SAVIA"/>
      <sheetName val="Savia-1"/>
      <sheetName val="PERMIAN"/>
      <sheetName val="Permian-1"/>
      <sheetName val="Tasas de Interes"/>
      <sheetName val="Tasas Swap"/>
      <sheetName val="Tasa Swap 2"/>
      <sheetName val="Bloomberg"/>
      <sheetName val="Proyección IPC, DTF, IBR, Libor"/>
    </sheetNames>
    <sheetDataSet>
      <sheetData sheetId="0" refreshError="1"/>
      <sheetData sheetId="1" refreshError="1"/>
      <sheetData sheetId="2">
        <row r="45">
          <cell r="AD45" t="str">
            <v>Ecopetrol</v>
          </cell>
          <cell r="AE45" t="str">
            <v>Ocensa</v>
          </cell>
          <cell r="AF45" t="str">
            <v>ODL</v>
          </cell>
          <cell r="AG45" t="str">
            <v>Bicentenario</v>
          </cell>
          <cell r="AH45" t="str">
            <v>Invercolsa</v>
          </cell>
        </row>
        <row r="47">
          <cell r="AC47">
            <v>2020</v>
          </cell>
          <cell r="AD47">
            <v>418.27848295417772</v>
          </cell>
          <cell r="AE47">
            <v>0</v>
          </cell>
          <cell r="AF47">
            <v>28.377916478470013</v>
          </cell>
          <cell r="AG47">
            <v>53.073896422101143</v>
          </cell>
          <cell r="AH47">
            <v>43.789100287000757</v>
          </cell>
          <cell r="AJ47">
            <v>543.51939614174967</v>
          </cell>
        </row>
        <row r="48">
          <cell r="AC48">
            <v>2021</v>
          </cell>
          <cell r="AD48">
            <v>697.51640841829715</v>
          </cell>
          <cell r="AE48">
            <v>500</v>
          </cell>
          <cell r="AF48">
            <v>3.037572976318629</v>
          </cell>
          <cell r="AG48">
            <v>55.308586797768562</v>
          </cell>
          <cell r="AH48">
            <v>29.805640740783897</v>
          </cell>
          <cell r="AJ48">
            <v>1285.6682089331682</v>
          </cell>
        </row>
        <row r="49">
          <cell r="AC49">
            <v>2022</v>
          </cell>
          <cell r="AD49">
            <v>324.53277235537507</v>
          </cell>
          <cell r="AE49">
            <v>0</v>
          </cell>
          <cell r="AF49">
            <v>3.2504947955727177</v>
          </cell>
          <cell r="AG49">
            <v>57.682945321915177</v>
          </cell>
          <cell r="AH49">
            <v>13.781051620799648</v>
          </cell>
          <cell r="AJ49">
            <v>399.24726409366258</v>
          </cell>
        </row>
        <row r="50">
          <cell r="AC50">
            <v>2023</v>
          </cell>
          <cell r="AD50">
            <v>2850.8276268897171</v>
          </cell>
          <cell r="AE50">
            <v>0</v>
          </cell>
          <cell r="AF50">
            <v>3.478341589952644</v>
          </cell>
          <cell r="AG50">
            <v>60.476308291499457</v>
          </cell>
          <cell r="AH50">
            <v>13.005749805113719</v>
          </cell>
          <cell r="AJ50">
            <v>2927.7880265762833</v>
          </cell>
        </row>
        <row r="51">
          <cell r="AC51">
            <v>2024</v>
          </cell>
          <cell r="AD51">
            <v>353.82275631449994</v>
          </cell>
          <cell r="AE51">
            <v>0</v>
          </cell>
          <cell r="AF51">
            <v>3.7221595410253672</v>
          </cell>
          <cell r="AG51">
            <v>39.479529970124368</v>
          </cell>
          <cell r="AH51">
            <v>12.542121215974845</v>
          </cell>
          <cell r="AJ51">
            <v>409.56656704162447</v>
          </cell>
        </row>
        <row r="52">
          <cell r="AC52">
            <v>2025</v>
          </cell>
          <cell r="AD52">
            <v>1467.2285255974998</v>
          </cell>
          <cell r="AE52">
            <v>0</v>
          </cell>
          <cell r="AF52">
            <v>3.983068163536748</v>
          </cell>
          <cell r="AG52">
            <v>0</v>
          </cell>
          <cell r="AH52">
            <v>3.9946109139883639</v>
          </cell>
          <cell r="AJ52">
            <v>1475.2062046750248</v>
          </cell>
        </row>
        <row r="53">
          <cell r="AC53">
            <v>2026</v>
          </cell>
          <cell r="AD53">
            <v>1660.469951877375</v>
          </cell>
          <cell r="AE53">
            <v>0</v>
          </cell>
          <cell r="AF53">
            <v>4.2622654457765705</v>
          </cell>
          <cell r="AG53">
            <v>0</v>
          </cell>
          <cell r="AH53">
            <v>0</v>
          </cell>
          <cell r="AJ53">
            <v>1664.7322173231516</v>
          </cell>
        </row>
        <row r="54">
          <cell r="AC54">
            <v>2027</v>
          </cell>
          <cell r="AD54">
            <v>45.848557679249993</v>
          </cell>
          <cell r="AE54">
            <v>0</v>
          </cell>
          <cell r="AF54">
            <v>4.5610333502627594</v>
          </cell>
          <cell r="AG54">
            <v>0</v>
          </cell>
          <cell r="AH54">
            <v>0</v>
          </cell>
          <cell r="AJ54">
            <v>50.409591029512754</v>
          </cell>
        </row>
        <row r="55">
          <cell r="AC55">
            <v>2028</v>
          </cell>
          <cell r="AD55">
            <v>92.447012564812681</v>
          </cell>
          <cell r="AE55">
            <v>0</v>
          </cell>
          <cell r="AF55">
            <v>4.8807437000017426</v>
          </cell>
          <cell r="AG55">
            <v>0</v>
          </cell>
          <cell r="AH55">
            <v>0</v>
          </cell>
          <cell r="AJ55">
            <v>97.327756264814425</v>
          </cell>
        </row>
        <row r="56">
          <cell r="AC56">
            <v>2029</v>
          </cell>
          <cell r="AD56">
            <v>0</v>
          </cell>
          <cell r="AE56">
            <v>0</v>
          </cell>
          <cell r="AF56">
            <v>5.2228644773523438</v>
          </cell>
          <cell r="AG56">
            <v>0</v>
          </cell>
          <cell r="AH56">
            <v>0</v>
          </cell>
          <cell r="AJ56">
            <v>5.2228644773523438</v>
          </cell>
        </row>
        <row r="57">
          <cell r="AC57">
            <v>2030</v>
          </cell>
          <cell r="AD57">
            <v>2000</v>
          </cell>
          <cell r="AE57">
            <v>0</v>
          </cell>
          <cell r="AF57">
            <v>5.5889665644150153</v>
          </cell>
          <cell r="AG57">
            <v>0</v>
          </cell>
          <cell r="AH57">
            <v>0</v>
          </cell>
          <cell r="AJ57">
            <v>2005.5889665644149</v>
          </cell>
        </row>
        <row r="58">
          <cell r="AC58">
            <v>2031</v>
          </cell>
          <cell r="AD58">
            <v>0</v>
          </cell>
          <cell r="AE58">
            <v>0</v>
          </cell>
          <cell r="AF58">
            <v>5.9807309558956625</v>
          </cell>
          <cell r="AG58">
            <v>0</v>
          </cell>
          <cell r="AH58">
            <v>0</v>
          </cell>
          <cell r="AJ58">
            <v>5.9807309558956625</v>
          </cell>
        </row>
        <row r="59">
          <cell r="AC59">
            <v>2040</v>
          </cell>
          <cell r="AD59">
            <v>75.633627833600698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75.633627833600698</v>
          </cell>
        </row>
        <row r="60">
          <cell r="AC60">
            <v>2043</v>
          </cell>
          <cell r="AD60">
            <v>919.95378979544603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919.95378979544603</v>
          </cell>
        </row>
        <row r="61">
          <cell r="AC61">
            <v>2045</v>
          </cell>
          <cell r="AD61">
            <v>2000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forme - P1"/>
      <sheetName val="Informe - P2"/>
      <sheetName val="Deuda Consolidada"/>
      <sheetName val="Deuda CP"/>
      <sheetName val="Deuda Activa"/>
      <sheetName val="ECOPETROL"/>
      <sheetName val="Reficar Exim"/>
      <sheetName val="Reficar EXIM-HSBC"/>
      <sheetName val="Reficar EKN-HSBC"/>
      <sheetName val="Reficar SACE-BBVA"/>
      <sheetName val="Reficar SACE-Tokyo"/>
      <sheetName val="Reficar SACE-Sumitomo"/>
      <sheetName val="Reficar Comercial-BBVA"/>
      <sheetName val="Reficar Comercial-Sumitomo"/>
      <sheetName val="Reficar Comercial-SEK"/>
      <sheetName val="Reficar Comercial-HSBC"/>
      <sheetName val="Reficar Comercial-Tokyo"/>
      <sheetName val="Linea Scotia"/>
      <sheetName val="Linea Mizuho"/>
      <sheetName val="Bono Local 2020"/>
      <sheetName val="Bono Local 2040"/>
      <sheetName val="Bono Local 2023"/>
      <sheetName val="Bono Local 2028"/>
      <sheetName val="Bono Local 2043"/>
      <sheetName val="Bono Intl 2023-1"/>
      <sheetName val="Bono Intl 2023-2"/>
      <sheetName val="Bono Intl 2025"/>
      <sheetName val="Bono Intl 2026"/>
      <sheetName val="Bono Intl 2030"/>
      <sheetName val="Bono Intl 2043"/>
      <sheetName val="Bono Intl 2045"/>
      <sheetName val="OCENSA"/>
      <sheetName val="Bono Intl 2021 Ocensa"/>
      <sheetName val="Bono Intl 2027 Ocensa"/>
      <sheetName val="ODL"/>
      <sheetName val="Leasing ODL"/>
      <sheetName val="Credito Sind ODL"/>
      <sheetName val="BICENTENARIO"/>
      <sheetName val="Credito Sind OBC"/>
      <sheetName val="INVERCOLSA"/>
      <sheetName val="REFICAR"/>
      <sheetName val="Reficar-1"/>
      <sheetName val="Reficar-2"/>
      <sheetName val="Reficar-3"/>
      <sheetName val="Reficar-4"/>
      <sheetName val="SAVIA"/>
      <sheetName val="Savia-1"/>
      <sheetName val="PERMIAN"/>
      <sheetName val="Permian-1"/>
      <sheetName val="Tasas de Interes"/>
      <sheetName val="Tasas Swap"/>
      <sheetName val="Tasa Swap 2"/>
      <sheetName val="Bloomberg"/>
      <sheetName val="Proyección IPC, DTF, IBR, Libor"/>
    </sheetNames>
    <sheetDataSet>
      <sheetData sheetId="0" refreshError="1"/>
      <sheetData sheetId="1" refreshError="1"/>
      <sheetData sheetId="2">
        <row r="45">
          <cell r="AD45" t="str">
            <v>Ecopetrol</v>
          </cell>
          <cell r="AE45" t="str">
            <v>Ocensa</v>
          </cell>
          <cell r="AF45" t="str">
            <v>ODL</v>
          </cell>
          <cell r="AG45" t="str">
            <v>Bicentenario</v>
          </cell>
          <cell r="AH45" t="str">
            <v>Invercolsa</v>
          </cell>
        </row>
        <row r="47">
          <cell r="AC47">
            <v>2020</v>
          </cell>
          <cell r="AD47">
            <v>835.58011499406166</v>
          </cell>
          <cell r="AE47">
            <v>500</v>
          </cell>
          <cell r="AF47">
            <v>27.499789641006476</v>
          </cell>
          <cell r="AG47">
            <v>51.43157666785261</v>
          </cell>
          <cell r="AH47">
            <v>42.434089457380111</v>
          </cell>
        </row>
        <row r="48">
          <cell r="AC48">
            <v>2021</v>
          </cell>
          <cell r="AD48">
            <v>269.884214676125</v>
          </cell>
          <cell r="AE48">
            <v>0</v>
          </cell>
          <cell r="AF48">
            <v>2.9435782549907596</v>
          </cell>
          <cell r="AG48">
            <v>53.597116738077986</v>
          </cell>
          <cell r="AH48">
            <v>28.883334374066109</v>
          </cell>
        </row>
        <row r="49">
          <cell r="AC49">
            <v>2022</v>
          </cell>
          <cell r="AD49">
            <v>324.53277235537507</v>
          </cell>
          <cell r="AE49">
            <v>0</v>
          </cell>
          <cell r="AF49">
            <v>3.1499114170433784</v>
          </cell>
          <cell r="AG49">
            <v>55.898003062692432</v>
          </cell>
          <cell r="AH49">
            <v>13.354610472948796</v>
          </cell>
        </row>
        <row r="50">
          <cell r="AC50">
            <v>2023</v>
          </cell>
          <cell r="AD50">
            <v>2849.439681473345</v>
          </cell>
          <cell r="AE50">
            <v>0</v>
          </cell>
          <cell r="AF50">
            <v>3.3707077154812644</v>
          </cell>
          <cell r="AG50">
            <v>58.604928150474151</v>
          </cell>
          <cell r="AH50">
            <v>12.603299612765344</v>
          </cell>
        </row>
        <row r="51">
          <cell r="AC51">
            <v>2024</v>
          </cell>
          <cell r="AD51">
            <v>353.82275631449994</v>
          </cell>
          <cell r="AE51">
            <v>0</v>
          </cell>
          <cell r="AF51">
            <v>3.6069809588072159</v>
          </cell>
          <cell r="AG51">
            <v>38.257874573981603</v>
          </cell>
          <cell r="AH51">
            <v>12.154017556327243</v>
          </cell>
        </row>
        <row r="52">
          <cell r="AC52">
            <v>2025</v>
          </cell>
          <cell r="AD52">
            <v>1467.2285255974998</v>
          </cell>
          <cell r="AE52">
            <v>0</v>
          </cell>
          <cell r="AF52">
            <v>3.8598160194795272</v>
          </cell>
          <cell r="AG52">
            <v>0</v>
          </cell>
          <cell r="AH52">
            <v>3.8710015908212037</v>
          </cell>
        </row>
        <row r="53">
          <cell r="AC53">
            <v>2026</v>
          </cell>
          <cell r="AD53">
            <v>1660.469951877375</v>
          </cell>
          <cell r="AE53">
            <v>0</v>
          </cell>
          <cell r="AF53">
            <v>4.1303738152134359</v>
          </cell>
          <cell r="AG53">
            <v>0</v>
          </cell>
          <cell r="AH53">
            <v>0</v>
          </cell>
        </row>
        <row r="54">
          <cell r="AC54">
            <v>2027</v>
          </cell>
          <cell r="AD54">
            <v>45.848557679249993</v>
          </cell>
          <cell r="AE54">
            <v>500</v>
          </cell>
          <cell r="AF54">
            <v>4.4198966394520633</v>
          </cell>
          <cell r="AG54">
            <v>0</v>
          </cell>
          <cell r="AH54">
            <v>0</v>
          </cell>
        </row>
        <row r="55">
          <cell r="AC55">
            <v>2028</v>
          </cell>
          <cell r="AD55">
            <v>89.586330286109089</v>
          </cell>
          <cell r="AE55">
            <v>0</v>
          </cell>
          <cell r="AF55">
            <v>4.7297138654822071</v>
          </cell>
          <cell r="AG55">
            <v>0</v>
          </cell>
          <cell r="AH55">
            <v>0</v>
          </cell>
        </row>
        <row r="56">
          <cell r="AC56">
            <v>2029</v>
          </cell>
          <cell r="AD56">
            <v>0</v>
          </cell>
          <cell r="AE56">
            <v>0</v>
          </cell>
          <cell r="AF56">
            <v>5.0612480503860588</v>
          </cell>
          <cell r="AG56">
            <v>0</v>
          </cell>
          <cell r="AH56">
            <v>0</v>
          </cell>
        </row>
        <row r="57">
          <cell r="AC57">
            <v>2030</v>
          </cell>
          <cell r="AD57">
            <v>2000</v>
          </cell>
          <cell r="AE57">
            <v>0</v>
          </cell>
          <cell r="AF57">
            <v>5.4160214668556979</v>
          </cell>
          <cell r="AG57">
            <v>0</v>
          </cell>
          <cell r="AH57">
            <v>0</v>
          </cell>
        </row>
        <row r="58">
          <cell r="AC58">
            <v>2031</v>
          </cell>
          <cell r="AD58">
            <v>0</v>
          </cell>
          <cell r="AE58">
            <v>0</v>
          </cell>
          <cell r="AF58">
            <v>5.795663092861906</v>
          </cell>
          <cell r="AG58">
            <v>0</v>
          </cell>
          <cell r="AH58">
            <v>0</v>
          </cell>
        </row>
        <row r="59">
          <cell r="AC59">
            <v>2040</v>
          </cell>
          <cell r="AD59">
            <v>73.29321928155629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</row>
        <row r="60">
          <cell r="AC60">
            <v>2043</v>
          </cell>
          <cell r="AD60">
            <v>917.78913826973348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</row>
        <row r="61">
          <cell r="AC61">
            <v>2045</v>
          </cell>
          <cell r="AD61">
            <v>2000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</row>
        <row r="74">
          <cell r="U74" t="str">
            <v>0-1 Año</v>
          </cell>
          <cell r="V74">
            <v>1.2758932348394661E-2</v>
          </cell>
          <cell r="Y74" t="str">
            <v>DTF</v>
          </cell>
          <cell r="Z74">
            <v>1.6654081293196676E-2</v>
          </cell>
        </row>
        <row r="75">
          <cell r="U75" t="str">
            <v>1-5 Años</v>
          </cell>
          <cell r="V75">
            <v>0.30898357608242949</v>
          </cell>
          <cell r="Y75" t="str">
            <v>IPC</v>
          </cell>
          <cell r="Z75">
            <v>3.4959363388908059E-2</v>
          </cell>
          <cell r="AC75" t="str">
            <v>USD</v>
          </cell>
          <cell r="AD75">
            <v>0.94147040505797941</v>
          </cell>
          <cell r="AG75" t="str">
            <v>Bonos Locales</v>
          </cell>
          <cell r="AH75">
            <v>3.0169516323190242E-2</v>
          </cell>
        </row>
        <row r="76">
          <cell r="U76" t="str">
            <v>5-10 Años</v>
          </cell>
          <cell r="V76">
            <v>0.44743332755395132</v>
          </cell>
          <cell r="Y76" t="str">
            <v>Tasa Fija</v>
          </cell>
          <cell r="Z76">
            <v>0.85783861045449017</v>
          </cell>
          <cell r="AC76" t="str">
            <v>COP</v>
          </cell>
          <cell r="AD76">
            <v>5.852959494202066E-2</v>
          </cell>
          <cell r="AG76" t="str">
            <v>Bonos Intl.</v>
          </cell>
          <cell r="AH76">
            <v>0.74693249630309688</v>
          </cell>
        </row>
        <row r="77">
          <cell r="U77" t="str">
            <v>+10 Años</v>
          </cell>
          <cell r="V77">
            <v>0.2308241640152246</v>
          </cell>
          <cell r="Y77" t="str">
            <v>LIBOR</v>
          </cell>
          <cell r="Z77">
            <v>8.3631794603489198E-2</v>
          </cell>
          <cell r="AG77" t="str">
            <v>Crédito Local</v>
          </cell>
          <cell r="AH77">
            <v>2.4222946866797993E-2</v>
          </cell>
        </row>
        <row r="78">
          <cell r="Y78" t="str">
            <v>IBR</v>
          </cell>
          <cell r="Z78">
            <v>6.9161502599159423E-3</v>
          </cell>
          <cell r="AG78" t="str">
            <v>Crédito Intl.</v>
          </cell>
          <cell r="AH78">
            <v>7.1114040104877596E-2</v>
          </cell>
        </row>
        <row r="79">
          <cell r="AG79" t="str">
            <v>ECA</v>
          </cell>
          <cell r="AH79">
            <v>0.12342386865000476</v>
          </cell>
        </row>
        <row r="80">
          <cell r="AG80" t="str">
            <v>Leasing Local</v>
          </cell>
          <cell r="AH80">
            <v>4.1371317520324273E-3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B2:AH65"/>
  <sheetViews>
    <sheetView showGridLines="0" tabSelected="1" zoomScale="85" zoomScaleNormal="85" workbookViewId="0">
      <selection activeCell="D14" sqref="D14:E14"/>
    </sheetView>
  </sheetViews>
  <sheetFormatPr baseColWidth="10" defaultRowHeight="15" x14ac:dyDescent="0.25"/>
  <cols>
    <col min="1" max="1" width="3.7109375" customWidth="1"/>
    <col min="2" max="2" width="17.5703125" customWidth="1"/>
    <col min="3" max="3" width="18.28515625" customWidth="1"/>
    <col min="4" max="4" width="19" customWidth="1"/>
    <col min="5" max="5" width="21.42578125" customWidth="1"/>
    <col min="6" max="6" width="13.5703125" customWidth="1"/>
    <col min="7" max="7" width="21.85546875" customWidth="1"/>
    <col min="8" max="8" width="12.85546875" bestFit="1" customWidth="1"/>
    <col min="9" max="9" width="17.7109375" customWidth="1"/>
    <col min="10" max="10" width="19.28515625" customWidth="1"/>
    <col min="11" max="12" width="21.28515625" customWidth="1"/>
    <col min="13" max="13" width="2.28515625" customWidth="1"/>
    <col min="15" max="15" width="11.7109375" bestFit="1" customWidth="1"/>
    <col min="16" max="16" width="19" bestFit="1" customWidth="1"/>
    <col min="18" max="18" width="11.7109375" bestFit="1" customWidth="1"/>
    <col min="19" max="19" width="19" bestFit="1" customWidth="1"/>
    <col min="21" max="21" width="11.7109375" bestFit="1" customWidth="1"/>
    <col min="22" max="22" width="25" bestFit="1" customWidth="1"/>
    <col min="24" max="24" width="11.7109375" bestFit="1" customWidth="1"/>
    <col min="25" max="25" width="26.42578125" bestFit="1" customWidth="1"/>
    <col min="27" max="27" width="11.7109375" bestFit="1" customWidth="1"/>
    <col min="28" max="28" width="12.5703125" bestFit="1" customWidth="1"/>
    <col min="30" max="30" width="11.7109375" bestFit="1" customWidth="1"/>
    <col min="31" max="31" width="13.42578125" bestFit="1" customWidth="1"/>
    <col min="33" max="33" width="11.7109375" bestFit="1" customWidth="1"/>
    <col min="34" max="34" width="18.42578125" bestFit="1" customWidth="1"/>
  </cols>
  <sheetData>
    <row r="2" spans="2:16" ht="23.25" customHeight="1" x14ac:dyDescent="0.25">
      <c r="D2" s="56" t="s">
        <v>16</v>
      </c>
      <c r="E2" s="56"/>
      <c r="F2" s="56"/>
      <c r="G2" s="56"/>
      <c r="H2" s="56"/>
      <c r="I2" s="1"/>
      <c r="J2" s="1"/>
      <c r="O2" s="2"/>
    </row>
    <row r="3" spans="2:16" ht="23.25" customHeight="1" x14ac:dyDescent="0.25">
      <c r="D3" s="56"/>
      <c r="E3" s="56"/>
      <c r="F3" s="56"/>
      <c r="G3" s="56"/>
      <c r="H3" s="56"/>
      <c r="I3" s="3"/>
      <c r="J3" s="3"/>
    </row>
    <row r="4" spans="2:16" ht="15.75" x14ac:dyDescent="0.25">
      <c r="B4" s="4"/>
      <c r="C4" s="4"/>
      <c r="D4" s="57">
        <v>44104</v>
      </c>
      <c r="E4" s="57"/>
      <c r="F4" s="57"/>
      <c r="G4" s="57"/>
      <c r="H4" s="57"/>
      <c r="I4" s="57"/>
      <c r="J4" s="5"/>
    </row>
    <row r="5" spans="2:16" ht="15.75" x14ac:dyDescent="0.25">
      <c r="B5" s="4"/>
      <c r="C5" s="4"/>
      <c r="D5" s="58" t="s">
        <v>55</v>
      </c>
      <c r="E5" s="58"/>
      <c r="F5" s="58"/>
      <c r="G5" s="58"/>
      <c r="H5" s="58"/>
      <c r="I5" s="58"/>
      <c r="J5" s="5"/>
    </row>
    <row r="6" spans="2:16" ht="15.75" x14ac:dyDescent="0.25">
      <c r="B6" s="4"/>
      <c r="C6" s="4"/>
      <c r="D6" s="6"/>
      <c r="E6" s="6"/>
      <c r="F6" s="6"/>
      <c r="G6" s="6"/>
      <c r="H6" s="6"/>
      <c r="I6" s="5"/>
      <c r="J6" s="5"/>
    </row>
    <row r="7" spans="2:16" ht="15.75" x14ac:dyDescent="0.25">
      <c r="C7" s="4"/>
      <c r="D7" s="4"/>
      <c r="E7" s="4"/>
      <c r="F7" s="4"/>
      <c r="G7" s="4"/>
      <c r="H7" s="4"/>
      <c r="I7" s="4"/>
      <c r="J7" s="4"/>
      <c r="K7" s="4"/>
      <c r="O7" s="7"/>
    </row>
    <row r="8" spans="2:16" ht="15.75" x14ac:dyDescent="0.25">
      <c r="C8" s="4"/>
      <c r="D8" s="8" t="s">
        <v>18</v>
      </c>
      <c r="E8" s="8"/>
      <c r="F8" s="4"/>
      <c r="G8" s="4"/>
      <c r="H8" s="4"/>
      <c r="I8" s="4"/>
      <c r="J8" s="4"/>
      <c r="K8" s="4"/>
      <c r="L8" s="4"/>
      <c r="P8" s="7"/>
    </row>
    <row r="9" spans="2:16" ht="15.75" x14ac:dyDescent="0.25">
      <c r="C9" s="4"/>
      <c r="D9" s="64" t="s">
        <v>17</v>
      </c>
      <c r="E9" s="65"/>
      <c r="F9" s="43" t="s">
        <v>19</v>
      </c>
      <c r="G9" s="43" t="s">
        <v>0</v>
      </c>
      <c r="H9" s="43" t="s">
        <v>1</v>
      </c>
      <c r="I9" s="43" t="s">
        <v>34</v>
      </c>
      <c r="J9" s="4"/>
      <c r="K9" s="4"/>
      <c r="L9" s="4"/>
      <c r="P9" s="10"/>
    </row>
    <row r="10" spans="2:16" ht="15.75" x14ac:dyDescent="0.25">
      <c r="C10" s="4"/>
      <c r="D10" s="66"/>
      <c r="E10" s="67"/>
      <c r="F10" s="44" t="s">
        <v>2</v>
      </c>
      <c r="G10" s="44" t="s">
        <v>3</v>
      </c>
      <c r="H10" s="44" t="s">
        <v>4</v>
      </c>
      <c r="I10" s="44" t="s">
        <v>20</v>
      </c>
      <c r="J10" s="4"/>
      <c r="K10" s="4"/>
      <c r="L10" s="4"/>
      <c r="P10" s="7"/>
    </row>
    <row r="11" spans="2:16" ht="15.75" x14ac:dyDescent="0.25">
      <c r="C11" s="4"/>
      <c r="D11" s="54" t="s">
        <v>5</v>
      </c>
      <c r="E11" s="55"/>
      <c r="F11" s="45">
        <v>11915.423797625241</v>
      </c>
      <c r="G11" s="11">
        <v>1543250</v>
      </c>
      <c r="H11" s="11">
        <v>12313.277334931823</v>
      </c>
      <c r="I11" s="12">
        <v>9.6596957561673857</v>
      </c>
      <c r="J11" s="4"/>
      <c r="K11" s="4"/>
      <c r="L11" s="4"/>
      <c r="P11" s="10"/>
    </row>
    <row r="12" spans="2:16" ht="15.75" x14ac:dyDescent="0.25">
      <c r="C12" s="4"/>
      <c r="D12" s="54" t="s">
        <v>6</v>
      </c>
      <c r="E12" s="55"/>
      <c r="F12" s="11">
        <v>500</v>
      </c>
      <c r="G12" s="11">
        <v>0</v>
      </c>
      <c r="H12" s="11">
        <v>500</v>
      </c>
      <c r="I12" s="12">
        <v>6.7890410958904113</v>
      </c>
      <c r="J12" s="4"/>
      <c r="K12" s="4"/>
      <c r="L12" s="4"/>
    </row>
    <row r="13" spans="2:16" ht="15.75" x14ac:dyDescent="0.25">
      <c r="C13" s="4"/>
      <c r="D13" s="54" t="s">
        <v>7</v>
      </c>
      <c r="E13" s="55"/>
      <c r="F13" s="11">
        <v>0</v>
      </c>
      <c r="G13" s="11">
        <v>851900</v>
      </c>
      <c r="H13" s="11">
        <v>219.62185545535635</v>
      </c>
      <c r="I13" s="12">
        <v>1.8850029828570147</v>
      </c>
      <c r="J13" s="4"/>
      <c r="K13" s="4"/>
      <c r="L13" s="4"/>
    </row>
    <row r="14" spans="2:16" ht="15.75" x14ac:dyDescent="0.25">
      <c r="C14" s="4"/>
      <c r="D14" s="54" t="s">
        <v>8</v>
      </c>
      <c r="E14" s="55"/>
      <c r="F14" s="11">
        <v>0</v>
      </c>
      <c r="G14" s="11">
        <v>205033.24777697303</v>
      </c>
      <c r="H14" s="11">
        <v>52.858061165414526</v>
      </c>
      <c r="I14" s="12">
        <v>6.8826521012049282</v>
      </c>
      <c r="J14" s="4"/>
      <c r="K14" s="4"/>
      <c r="L14" s="4"/>
    </row>
    <row r="15" spans="2:16" ht="15.75" x14ac:dyDescent="0.25">
      <c r="C15" s="4"/>
      <c r="D15" s="54" t="s">
        <v>9</v>
      </c>
      <c r="E15" s="55"/>
      <c r="F15" s="11">
        <v>0</v>
      </c>
      <c r="G15" s="11">
        <v>393759.26116683573</v>
      </c>
      <c r="H15" s="11">
        <v>101.5120783427523</v>
      </c>
      <c r="I15" s="12">
        <v>1.5905413925329512</v>
      </c>
      <c r="J15" s="4"/>
      <c r="K15" s="4"/>
      <c r="L15" s="4"/>
    </row>
    <row r="16" spans="2:16" ht="15.75" x14ac:dyDescent="0.25">
      <c r="C16" s="4"/>
      <c r="D16" s="68" t="s">
        <v>21</v>
      </c>
      <c r="E16" s="69"/>
      <c r="F16" s="48">
        <v>12415.423797625241</v>
      </c>
      <c r="G16" s="48">
        <v>2993942.5089438087</v>
      </c>
      <c r="H16" s="48">
        <v>13187.269329895345</v>
      </c>
      <c r="I16" s="49">
        <v>9.3481281788989055</v>
      </c>
      <c r="J16" s="4"/>
      <c r="K16" s="4"/>
      <c r="L16" s="4"/>
      <c r="P16" s="7"/>
    </row>
    <row r="17" spans="2:16" ht="15.75" x14ac:dyDescent="0.25">
      <c r="C17" s="4"/>
      <c r="D17" s="13"/>
      <c r="E17" s="13"/>
      <c r="F17" s="14"/>
      <c r="G17" s="14"/>
      <c r="H17" s="14"/>
      <c r="I17" s="15"/>
      <c r="J17" s="4"/>
      <c r="K17" s="4"/>
      <c r="L17" s="4"/>
      <c r="P17" s="7"/>
    </row>
    <row r="18" spans="2:16" ht="15.75" customHeight="1" x14ac:dyDescent="0.25">
      <c r="C18" s="4"/>
      <c r="D18" s="70" t="s">
        <v>22</v>
      </c>
      <c r="E18" s="71"/>
      <c r="F18" s="59">
        <v>1685.3148558199998</v>
      </c>
      <c r="G18" s="59">
        <v>0</v>
      </c>
      <c r="H18" s="59">
        <v>1685.3148558199998</v>
      </c>
      <c r="I18" s="52">
        <v>18.833493822855885</v>
      </c>
      <c r="J18" s="16"/>
      <c r="K18" s="16"/>
      <c r="L18" s="16"/>
      <c r="P18" s="7"/>
    </row>
    <row r="19" spans="2:16" ht="15.75" x14ac:dyDescent="0.25">
      <c r="C19" s="4"/>
      <c r="D19" s="72"/>
      <c r="E19" s="73"/>
      <c r="F19" s="59"/>
      <c r="G19" s="59"/>
      <c r="H19" s="59"/>
      <c r="I19" s="53"/>
      <c r="J19" s="16"/>
      <c r="K19" s="16"/>
      <c r="L19" s="16"/>
      <c r="P19" s="7"/>
    </row>
    <row r="20" spans="2:16" ht="15.75" x14ac:dyDescent="0.25">
      <c r="C20" s="4"/>
      <c r="D20" s="60" t="str">
        <f>+"Nominal values, figures converted to USD with the exchange rate as of  "&amp; TEXT(D4,"d-mmm-yy")</f>
        <v>Nominal values, figures converted to USD with the exchange rate as of  30-sep-20</v>
      </c>
      <c r="E20" s="60"/>
      <c r="F20" s="60"/>
      <c r="G20" s="60"/>
      <c r="H20" s="60"/>
      <c r="I20" s="60"/>
      <c r="J20" s="17"/>
      <c r="K20" s="17"/>
      <c r="O20" s="7"/>
    </row>
    <row r="21" spans="2:16" ht="15.75" x14ac:dyDescent="0.25">
      <c r="C21" s="4"/>
      <c r="D21" s="60" t="s">
        <v>51</v>
      </c>
      <c r="E21" s="60"/>
      <c r="F21" s="60"/>
      <c r="G21" s="60"/>
      <c r="H21" s="15"/>
      <c r="I21" s="17"/>
      <c r="J21" s="17"/>
      <c r="K21" s="17"/>
      <c r="O21" s="7"/>
    </row>
    <row r="22" spans="2:16" ht="15.75" x14ac:dyDescent="0.25">
      <c r="C22" s="4"/>
      <c r="D22" s="60" t="s">
        <v>50</v>
      </c>
      <c r="E22" s="60"/>
      <c r="F22" s="60"/>
      <c r="G22" s="60"/>
      <c r="H22" s="15"/>
      <c r="I22" s="17"/>
      <c r="J22" s="17"/>
      <c r="K22" s="17"/>
      <c r="O22" s="7"/>
    </row>
    <row r="23" spans="2:16" ht="15.75" x14ac:dyDescent="0.25">
      <c r="C23" s="4"/>
      <c r="D23" s="60" t="s">
        <v>49</v>
      </c>
      <c r="E23" s="60"/>
      <c r="F23" s="60"/>
      <c r="G23" s="60"/>
      <c r="H23" s="15"/>
      <c r="I23" s="17"/>
      <c r="J23" s="17"/>
      <c r="K23" s="17"/>
      <c r="O23" s="7"/>
    </row>
    <row r="24" spans="2:16" ht="15.75" x14ac:dyDescent="0.25">
      <c r="B24" s="4"/>
      <c r="C24" s="4"/>
      <c r="D24" s="4"/>
      <c r="E24" s="4"/>
      <c r="F24" s="4"/>
      <c r="G24" s="18"/>
      <c r="H24" s="18"/>
      <c r="I24" s="4"/>
      <c r="J24" s="4"/>
      <c r="K24" s="7"/>
      <c r="L24" s="7"/>
      <c r="M24" s="7"/>
    </row>
    <row r="25" spans="2:16" ht="15.75" x14ac:dyDescent="0.25">
      <c r="B25" s="19" t="s">
        <v>23</v>
      </c>
      <c r="C25" s="4"/>
      <c r="D25" s="4"/>
      <c r="E25" s="4"/>
      <c r="F25" s="4"/>
      <c r="G25" s="4"/>
      <c r="H25" s="4"/>
      <c r="I25" s="19" t="s">
        <v>30</v>
      </c>
      <c r="J25" s="4"/>
      <c r="K25" s="4"/>
      <c r="O25" s="7"/>
    </row>
    <row r="26" spans="2:16" ht="30" customHeight="1" x14ac:dyDescent="0.25">
      <c r="B26" s="9" t="s">
        <v>24</v>
      </c>
      <c r="C26" s="20" t="s">
        <v>33</v>
      </c>
      <c r="D26" s="9" t="s">
        <v>26</v>
      </c>
      <c r="E26" s="20" t="s">
        <v>25</v>
      </c>
      <c r="F26" s="18"/>
      <c r="G26" s="18"/>
      <c r="H26" s="4"/>
      <c r="I26" s="46" t="s">
        <v>24</v>
      </c>
      <c r="J26" s="20" t="s">
        <v>33</v>
      </c>
      <c r="K26" s="9" t="s">
        <v>26</v>
      </c>
      <c r="L26" s="20" t="s">
        <v>25</v>
      </c>
      <c r="M26" s="21"/>
    </row>
    <row r="27" spans="2:16" ht="15.75" x14ac:dyDescent="0.25">
      <c r="B27" s="22">
        <v>45187</v>
      </c>
      <c r="C27" s="12">
        <v>2.967123287671233</v>
      </c>
      <c r="D27" s="23">
        <v>5.8749999999999997E-2</v>
      </c>
      <c r="E27" s="24">
        <v>1800</v>
      </c>
      <c r="F27" s="30"/>
      <c r="G27" s="30"/>
      <c r="H27" s="4"/>
      <c r="I27" s="47" t="s">
        <v>28</v>
      </c>
      <c r="J27" s="12">
        <v>0.16986301369863013</v>
      </c>
      <c r="K27" s="25">
        <v>3.9399999999999998E-2</v>
      </c>
      <c r="L27" s="24">
        <v>479900</v>
      </c>
      <c r="M27" s="21"/>
    </row>
    <row r="28" spans="2:16" ht="15.75" x14ac:dyDescent="0.25">
      <c r="B28" s="47" t="s">
        <v>27</v>
      </c>
      <c r="C28" s="12">
        <v>4.2986301369863016</v>
      </c>
      <c r="D28" s="26">
        <v>4.1250000000000002E-2</v>
      </c>
      <c r="E28" s="24">
        <v>1200</v>
      </c>
      <c r="F28" s="30"/>
      <c r="G28" s="30"/>
      <c r="H28" s="4"/>
      <c r="I28" s="47" t="s">
        <v>29</v>
      </c>
      <c r="J28" s="12">
        <v>20.183561643835617</v>
      </c>
      <c r="K28" s="25">
        <v>4.9000000000000002E-2</v>
      </c>
      <c r="L28" s="24">
        <v>284300</v>
      </c>
      <c r="M28" s="21"/>
      <c r="P28" s="7"/>
    </row>
    <row r="29" spans="2:16" ht="15.75" x14ac:dyDescent="0.25">
      <c r="B29" s="22">
        <v>46199</v>
      </c>
      <c r="C29" s="12">
        <v>5.7397260273972606</v>
      </c>
      <c r="D29" s="26">
        <v>5.3749999999999999E-2</v>
      </c>
      <c r="E29" s="24">
        <v>1500</v>
      </c>
      <c r="F29" s="30"/>
      <c r="G29" s="30"/>
      <c r="H29" s="4"/>
      <c r="I29" s="47" t="s">
        <v>41</v>
      </c>
      <c r="J29" s="12">
        <v>2.9068493150684933</v>
      </c>
      <c r="K29" s="25">
        <v>4.5999999999999999E-2</v>
      </c>
      <c r="L29" s="24">
        <v>168600</v>
      </c>
      <c r="M29" s="21"/>
    </row>
    <row r="30" spans="2:16" ht="15.75" x14ac:dyDescent="0.25">
      <c r="B30" s="47" t="s">
        <v>52</v>
      </c>
      <c r="C30" s="12">
        <v>9.5835616438356173</v>
      </c>
      <c r="D30" s="26">
        <v>6.8750000000000006E-2</v>
      </c>
      <c r="E30" s="24">
        <v>2000</v>
      </c>
      <c r="F30" s="30"/>
      <c r="G30" s="30"/>
      <c r="H30" s="4"/>
      <c r="I30" s="47" t="s">
        <v>42</v>
      </c>
      <c r="J30" s="12">
        <v>7.912328767123288</v>
      </c>
      <c r="K30" s="25">
        <v>4.9000000000000002E-2</v>
      </c>
      <c r="L30" s="24">
        <v>347500</v>
      </c>
      <c r="M30" s="21"/>
    </row>
    <row r="31" spans="2:16" ht="15.75" x14ac:dyDescent="0.25">
      <c r="B31" s="22">
        <v>52492</v>
      </c>
      <c r="C31" s="12">
        <v>22.980821917808218</v>
      </c>
      <c r="D31" s="26">
        <v>7.3749999999999996E-2</v>
      </c>
      <c r="E31" s="24">
        <v>850</v>
      </c>
      <c r="F31" s="30"/>
      <c r="G31" s="30"/>
      <c r="H31" s="4"/>
      <c r="I31" s="47" t="s">
        <v>43</v>
      </c>
      <c r="J31" s="12">
        <v>22.920547945205481</v>
      </c>
      <c r="K31" s="25">
        <v>5.1499999999999997E-2</v>
      </c>
      <c r="L31" s="24">
        <v>262950</v>
      </c>
      <c r="M31" s="21"/>
    </row>
    <row r="32" spans="2:16" ht="15.75" x14ac:dyDescent="0.25">
      <c r="B32" s="22">
        <v>53110</v>
      </c>
      <c r="C32" s="12">
        <v>24.673972602739727</v>
      </c>
      <c r="D32" s="23">
        <v>5.8749999999999997E-2</v>
      </c>
      <c r="E32" s="24">
        <v>2000</v>
      </c>
      <c r="F32" s="30"/>
      <c r="G32" s="30"/>
      <c r="H32" s="4"/>
      <c r="M32" s="21"/>
    </row>
    <row r="33" spans="2:34" ht="15.75" x14ac:dyDescent="0.25">
      <c r="B33" s="27"/>
      <c r="C33" s="28"/>
      <c r="D33" s="29"/>
      <c r="E33" s="30"/>
      <c r="F33" s="4"/>
      <c r="G33" s="27"/>
      <c r="H33" s="28"/>
      <c r="I33" s="31"/>
    </row>
    <row r="34" spans="2:34" ht="15.75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34" ht="15.75" x14ac:dyDescent="0.25">
      <c r="B35" s="19" t="s">
        <v>36</v>
      </c>
      <c r="C35" s="4"/>
      <c r="D35" s="4"/>
      <c r="E35" s="4"/>
      <c r="F35" s="4"/>
      <c r="G35" s="4"/>
      <c r="H35" s="4"/>
      <c r="I35" s="19" t="s">
        <v>54</v>
      </c>
      <c r="J35" s="4"/>
      <c r="K35" s="4"/>
    </row>
    <row r="36" spans="2:34" ht="35.25" customHeight="1" x14ac:dyDescent="0.25">
      <c r="B36" s="9" t="s">
        <v>31</v>
      </c>
      <c r="C36" s="46" t="s">
        <v>24</v>
      </c>
      <c r="D36" s="20" t="s">
        <v>33</v>
      </c>
      <c r="E36" s="61" t="s">
        <v>26</v>
      </c>
      <c r="F36" s="61"/>
      <c r="G36" s="20" t="s">
        <v>25</v>
      </c>
      <c r="H36" s="4"/>
      <c r="I36" s="51" t="s">
        <v>24</v>
      </c>
      <c r="J36" s="20" t="s">
        <v>33</v>
      </c>
      <c r="K36" s="51" t="s">
        <v>26</v>
      </c>
      <c r="L36" s="20" t="s">
        <v>25</v>
      </c>
    </row>
    <row r="37" spans="2:34" ht="15.75" x14ac:dyDescent="0.25">
      <c r="B37" s="22" t="s">
        <v>10</v>
      </c>
      <c r="C37" s="50" t="s">
        <v>39</v>
      </c>
      <c r="D37" s="12">
        <v>3.0815486526464722</v>
      </c>
      <c r="E37" s="62">
        <v>2.7799999999999998E-2</v>
      </c>
      <c r="F37" s="62"/>
      <c r="G37" s="32">
        <v>1411.125</v>
      </c>
      <c r="H37" s="4"/>
      <c r="I37" s="22">
        <v>45189</v>
      </c>
      <c r="J37" s="12">
        <v>2.9726027397260273</v>
      </c>
      <c r="K37" s="25" t="s">
        <v>53</v>
      </c>
      <c r="L37" s="24">
        <v>665</v>
      </c>
    </row>
    <row r="38" spans="2:34" ht="15.75" x14ac:dyDescent="0.25">
      <c r="B38" s="22" t="s">
        <v>11</v>
      </c>
      <c r="C38" s="50" t="s">
        <v>39</v>
      </c>
      <c r="D38" s="12">
        <v>3.0815486526464722</v>
      </c>
      <c r="E38" s="74">
        <v>6.0000000000000001E-3</v>
      </c>
      <c r="F38" s="74"/>
      <c r="G38" s="32">
        <v>53.25</v>
      </c>
      <c r="H38" s="4"/>
    </row>
    <row r="39" spans="2:34" ht="15.75" x14ac:dyDescent="0.25">
      <c r="B39" s="22" t="s">
        <v>11</v>
      </c>
      <c r="C39" s="50" t="s">
        <v>39</v>
      </c>
      <c r="D39" s="12">
        <v>3.0815486526464722</v>
      </c>
      <c r="E39" s="62">
        <v>4.0599999999999997E-2</v>
      </c>
      <c r="F39" s="62"/>
      <c r="G39" s="32">
        <v>51.423797646540002</v>
      </c>
      <c r="H39" s="4"/>
      <c r="I39" s="19" t="s">
        <v>44</v>
      </c>
      <c r="J39" s="4"/>
      <c r="K39" s="4"/>
    </row>
    <row r="40" spans="2:34" ht="34.5" customHeight="1" x14ac:dyDescent="0.25">
      <c r="B40" s="33" t="s">
        <v>12</v>
      </c>
      <c r="C40" s="50" t="s">
        <v>39</v>
      </c>
      <c r="D40" s="34">
        <v>3.081548652646473</v>
      </c>
      <c r="E40" s="63" t="s">
        <v>37</v>
      </c>
      <c r="F40" s="63"/>
      <c r="G40" s="35">
        <v>111.82499997870001</v>
      </c>
      <c r="H40" s="4"/>
      <c r="I40" s="9" t="s">
        <v>47</v>
      </c>
      <c r="J40" s="20" t="s">
        <v>33</v>
      </c>
      <c r="K40" s="20" t="s">
        <v>25</v>
      </c>
      <c r="L40" s="4"/>
    </row>
    <row r="41" spans="2:34" ht="31.5" x14ac:dyDescent="0.25">
      <c r="B41" s="33" t="s">
        <v>13</v>
      </c>
      <c r="C41" s="50" t="s">
        <v>40</v>
      </c>
      <c r="D41" s="34">
        <v>3.3112682280159076</v>
      </c>
      <c r="E41" s="63" t="s">
        <v>38</v>
      </c>
      <c r="F41" s="63"/>
      <c r="G41" s="35">
        <v>272.8</v>
      </c>
      <c r="H41" s="4"/>
      <c r="I41" s="22" t="s">
        <v>14</v>
      </c>
      <c r="J41" s="32">
        <v>0</v>
      </c>
      <c r="K41" s="32">
        <v>0</v>
      </c>
      <c r="L41" s="4"/>
    </row>
    <row r="42" spans="2:34" ht="15.75" x14ac:dyDescent="0.25">
      <c r="B42" s="36"/>
      <c r="C42" s="37"/>
      <c r="D42" s="38"/>
      <c r="E42" s="38"/>
      <c r="F42" s="39"/>
      <c r="G42" s="4"/>
      <c r="H42" s="4"/>
      <c r="I42" s="22" t="s">
        <v>15</v>
      </c>
      <c r="J42" s="32">
        <v>0</v>
      </c>
      <c r="K42" s="32">
        <v>0</v>
      </c>
    </row>
    <row r="43" spans="2:34" ht="15.75" x14ac:dyDescent="0.25">
      <c r="B43" s="36"/>
      <c r="C43" s="37"/>
      <c r="D43" s="38"/>
      <c r="E43" s="38"/>
      <c r="F43" s="39"/>
      <c r="G43" s="4"/>
      <c r="H43" s="4"/>
      <c r="I43" s="4"/>
      <c r="J43" s="4"/>
      <c r="K43" s="4"/>
    </row>
    <row r="44" spans="2:34" ht="15.75" x14ac:dyDescent="0.25">
      <c r="B44" s="40" t="s">
        <v>32</v>
      </c>
      <c r="C44" s="41"/>
      <c r="D44" s="41"/>
      <c r="M44" s="4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5.75" x14ac:dyDescent="0.25">
      <c r="B45" s="19" t="s">
        <v>35</v>
      </c>
      <c r="M45" s="4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65" spans="2:10" ht="15.75" x14ac:dyDescent="0.25">
      <c r="B65" s="19" t="s">
        <v>45</v>
      </c>
      <c r="E65" s="19" t="s">
        <v>46</v>
      </c>
      <c r="H65" s="19" t="s">
        <v>47</v>
      </c>
      <c r="J65" s="19" t="s">
        <v>48</v>
      </c>
    </row>
  </sheetData>
  <mergeCells count="26">
    <mergeCell ref="E39:F39"/>
    <mergeCell ref="E40:F40"/>
    <mergeCell ref="E41:F41"/>
    <mergeCell ref="D9:E10"/>
    <mergeCell ref="D11:E11"/>
    <mergeCell ref="D12:E12"/>
    <mergeCell ref="D13:E13"/>
    <mergeCell ref="D20:G20"/>
    <mergeCell ref="D15:E15"/>
    <mergeCell ref="D16:E16"/>
    <mergeCell ref="D18:E19"/>
    <mergeCell ref="E37:F37"/>
    <mergeCell ref="E38:F38"/>
    <mergeCell ref="H20:I20"/>
    <mergeCell ref="D21:G21"/>
    <mergeCell ref="D22:G22"/>
    <mergeCell ref="D23:G23"/>
    <mergeCell ref="E36:F36"/>
    <mergeCell ref="I18:I19"/>
    <mergeCell ref="D14:E14"/>
    <mergeCell ref="D2:H3"/>
    <mergeCell ref="F18:F19"/>
    <mergeCell ref="G18:G19"/>
    <mergeCell ref="H18:H19"/>
    <mergeCell ref="D4:I4"/>
    <mergeCell ref="D5:I5"/>
  </mergeCells>
  <pageMargins left="0.23622047244094491" right="0.23622047244094491" top="0.25590551181102361" bottom="0.25590551181102361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Debt Portfolio - EG</vt:lpstr>
      <vt:lpstr>'Debt Portfolio - EG'!Área_de_impresión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ECP</dc:creator>
  <cp:lastModifiedBy>ECP</cp:lastModifiedBy>
  <cp:lastPrinted>2020-11-06T16:58:07Z</cp:lastPrinted>
  <dcterms:created xsi:type="dcterms:W3CDTF">2020-07-01T02:58:25Z</dcterms:created>
  <dcterms:modified xsi:type="dcterms:W3CDTF">2020-11-06T17:05:03Z</dcterms:modified>
</cp:coreProperties>
</file>